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-май\Проект изменений в бюджет\РЕШЕНИЕ 176 от 20.05.2025\"/>
    </mc:Choice>
  </mc:AlternateContent>
  <bookViews>
    <workbookView xWindow="0" yWindow="0" windowWidth="24000" windowHeight="9030"/>
  </bookViews>
  <sheets>
    <sheet name="Все года" sheetId="1" r:id="rId1"/>
  </sheets>
  <definedNames>
    <definedName name="_xlnm.Print_Titles" localSheetId="0">'Все года'!$15:$15</definedName>
  </definedNames>
  <calcPr calcId="162913"/>
</workbook>
</file>

<file path=xl/calcChain.xml><?xml version="1.0" encoding="utf-8"?>
<calcChain xmlns="http://schemas.openxmlformats.org/spreadsheetml/2006/main">
  <c r="AL45" i="1" l="1"/>
  <c r="AL44" i="1"/>
  <c r="AL48" i="1"/>
  <c r="AM17" i="1"/>
  <c r="AN17" i="1"/>
  <c r="AN16" i="1" s="1"/>
  <c r="AO17" i="1"/>
  <c r="AP17" i="1"/>
  <c r="AP16" i="1" s="1"/>
  <c r="AQ17" i="1"/>
  <c r="AR17" i="1"/>
  <c r="AR16" i="1" s="1"/>
  <c r="AS17" i="1"/>
  <c r="AT17" i="1"/>
  <c r="AT16" i="1" s="1"/>
  <c r="AU17" i="1"/>
  <c r="AV17" i="1"/>
  <c r="AV16" i="1" s="1"/>
  <c r="AW17" i="1"/>
  <c r="AX17" i="1"/>
  <c r="AX16" i="1" s="1"/>
  <c r="AY17" i="1"/>
  <c r="AZ17" i="1"/>
  <c r="AZ16" i="1" s="1"/>
  <c r="BA17" i="1"/>
  <c r="BB17" i="1"/>
  <c r="BB16" i="1" s="1"/>
  <c r="BC17" i="1"/>
  <c r="BD17" i="1"/>
  <c r="BD16" i="1" s="1"/>
  <c r="BE17" i="1"/>
  <c r="BF17" i="1"/>
  <c r="BF16" i="1" s="1"/>
  <c r="BG17" i="1"/>
  <c r="BH17" i="1"/>
  <c r="BH16" i="1" s="1"/>
  <c r="BI17" i="1"/>
  <c r="BJ17" i="1"/>
  <c r="BJ16" i="1" s="1"/>
  <c r="BK17" i="1"/>
  <c r="BL17" i="1"/>
  <c r="BL16" i="1" s="1"/>
  <c r="BM17" i="1"/>
  <c r="BN17" i="1"/>
  <c r="BN16" i="1" s="1"/>
  <c r="BO17" i="1"/>
  <c r="BP17" i="1"/>
  <c r="BP16" i="1" s="1"/>
  <c r="BQ17" i="1"/>
  <c r="BR17" i="1"/>
  <c r="BR16" i="1" s="1"/>
  <c r="BS17" i="1"/>
  <c r="BT17" i="1"/>
  <c r="BT16" i="1" s="1"/>
  <c r="BU17" i="1"/>
  <c r="BV17" i="1"/>
  <c r="BV16" i="1" s="1"/>
  <c r="BW17" i="1"/>
  <c r="BX17" i="1"/>
  <c r="BX16" i="1" s="1"/>
  <c r="BY17" i="1"/>
  <c r="BZ17" i="1"/>
  <c r="BZ16" i="1" s="1"/>
  <c r="CA17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BU16" i="1"/>
  <c r="BW16" i="1"/>
  <c r="BY16" i="1"/>
  <c r="CA16" i="1"/>
  <c r="AL17" i="1"/>
  <c r="AL78" i="1"/>
  <c r="AL77" i="1"/>
  <c r="AL75" i="1"/>
  <c r="AL74" i="1"/>
  <c r="AL71" i="1"/>
  <c r="AL70" i="1"/>
  <c r="AL68" i="1"/>
  <c r="AL67" i="1"/>
  <c r="AL62" i="1"/>
  <c r="AL61" i="1"/>
  <c r="AL59" i="1"/>
  <c r="AL5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AL49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AL52" i="1"/>
  <c r="AL50" i="1"/>
  <c r="AL16" i="1"/>
  <c r="AL40" i="1"/>
  <c r="AL39" i="1"/>
  <c r="AL37" i="1"/>
  <c r="AL3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AL27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AL25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AL23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AL18" i="1"/>
  <c r="AL55" i="1" l="1"/>
  <c r="AL65" i="1" l="1"/>
</calcChain>
</file>

<file path=xl/sharedStrings.xml><?xml version="1.0" encoding="utf-8"?>
<sst xmlns="http://schemas.openxmlformats.org/spreadsheetml/2006/main" count="413" uniqueCount="159">
  <si>
    <t xml:space="preserve"> (тыс. руб.)</t>
  </si>
  <si>
    <t>Раздел</t>
  </si>
  <si>
    <t>Подраздел</t>
  </si>
  <si>
    <t>Целевая статья</t>
  </si>
  <si>
    <t>Вид расходов</t>
  </si>
  <si>
    <t>Сумма</t>
  </si>
  <si>
    <t>Сумма (Ф)</t>
  </si>
  <si>
    <t>изменения (Р)</t>
  </si>
  <si>
    <t>Сумма (Р)</t>
  </si>
  <si>
    <t>изменения (М)</t>
  </si>
  <si>
    <t>Сумма (М)</t>
  </si>
  <si>
    <t>Сумма (П)</t>
  </si>
  <si>
    <t>Сумма (Т)</t>
  </si>
  <si>
    <t>изменения (Ф)</t>
  </si>
  <si>
    <t>Рз</t>
  </si>
  <si>
    <t>ПР</t>
  </si>
  <si>
    <t>ЦСР</t>
  </si>
  <si>
    <t>ВР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</si>
  <si>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</si>
  <si>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</si>
  <si>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</si>
  <si>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</si>
  <si>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</si>
  <si>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Наименование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</si>
  <si>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</si>
  <si>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</si>
  <si>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</si>
  <si>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</si>
  <si>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</si>
  <si>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</si>
  <si>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</si>
  <si>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</si>
  <si>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</si>
  <si>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</si>
  <si>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</si>
  <si>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</si>
  <si>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Всего</t>
  </si>
  <si>
    <t>01</t>
  </si>
  <si>
    <t>00</t>
  </si>
  <si>
    <t>ОБЩЕГОСУДАРСТВЕННЫЕ ВОПРОСЫ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</si>
  <si>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</si>
  <si>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</si>
  <si>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89.1.00.00110</t>
  </si>
  <si>
    <t>1.2.0</t>
  </si>
  <si>
    <t>Расходы на выплаты по оплате труда работников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(Расходы на выплаты персоналу государственных (муниципальных) органов)</t>
  </si>
  <si>
    <t>89.1.00.00190</t>
  </si>
  <si>
    <t>2.4.0</t>
  </si>
  <si>
    <t>Расходы на обеспечения деятельности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</si>
  <si>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89.1.00.99990</t>
  </si>
  <si>
    <t>8.5.0</t>
  </si>
  <si>
    <t>Реализация направления расходов в рамках обеспечения деятельности Администрации Краснокрымского сельского поселения (Уплата налогов, сборов и иных платежей)</t>
  </si>
  <si>
    <t>89.9.00.72390</t>
  </si>
  <si>
    <t>Расходы на осуществление полномочий по определению в соответствии с частью 1статьи 11.2 Областного закона от 25 октября 2002 года №273-ЗС "Об административных правонарушениях"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Администрация Краснокрымского сельского поселения (Иные закупки товаров, работ и услуг для обеспечения государственных (муниципальных) нужд)</t>
  </si>
  <si>
    <t>07</t>
  </si>
  <si>
    <t>Обеспечение проведения выборов и референдумов</t>
  </si>
  <si>
    <t>91.9.00.90350</t>
  </si>
  <si>
    <t>8.8.0</t>
  </si>
  <si>
    <t>Подготовка и проведение выборов в органы местного самоуправления (Специальные расходы)</t>
  </si>
  <si>
    <t>11</t>
  </si>
  <si>
    <t>Резервные фонды</t>
  </si>
  <si>
    <t>99.1.00.90100</t>
  </si>
  <si>
    <t>8.7.0</t>
  </si>
  <si>
    <t>Резервный фонд Администрации Краснокрымского сельского поселения на финансовое обеспечение непредвиденных расходов в рамках непредвиденных расходов органов местного самоуправления Краснокрымского сельского поселения (Резервные средства)</t>
  </si>
  <si>
    <t>13</t>
  </si>
  <si>
    <t>Другие общегосударственные вопросы</t>
  </si>
  <si>
    <t>02.4.01.21530</t>
  </si>
  <si>
    <t>Реализация мероприятий, направленных на прфилактику экстремизма и терроризма (Иные закупки товаров, работ и услуг для обеспечения государственных (муниципальных) нужд)</t>
  </si>
  <si>
    <t>02.4.02.21540</t>
  </si>
  <si>
    <t>Реализация мероприятий с целью обеспечения общественной безопасности граждан (Иные закупки товаров, работ и услуг для обеспечения государственных (муниципальных) нужд)</t>
  </si>
  <si>
    <t>Реализация направления расходов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</si>
  <si>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99.9.00.22740</t>
  </si>
  <si>
    <t>Взносы в Ассоциацию "Совет муниципальных образований Ростовской области" (Уплата налогов, сборов и иных платежей)</t>
  </si>
  <si>
    <t>99.9.00.22960</t>
  </si>
  <si>
    <t>Оценка муниципального имущества, признание прав и регулирование отношений по муниципальной собственности Краснокрымского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закупки товаров, работ и услуг для обеспечения государственных (муниципальных) нужд)</t>
  </si>
  <si>
    <t>99.9.00.85520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</si>
  <si>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Краснокрымского сельского поселения (Иные закупки товаров, работ и услуг для обеспечения государственных (муниципальных) нужд)</t>
  </si>
  <si>
    <t>99.9.00.90110</t>
  </si>
  <si>
    <t>Условно утвержденные расходы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(Специальные расходы)</t>
  </si>
  <si>
    <t>02</t>
  </si>
  <si>
    <t>НАЦИОНАЛЬНАЯ ОБОРОНА</t>
  </si>
  <si>
    <t>03</t>
  </si>
  <si>
    <t>Мобилизационная и вневойсковая подготовка</t>
  </si>
  <si>
    <t>89.9.00.51180</t>
  </si>
  <si>
    <t>Расходы на осуществление первичного воинского учета на территориях, где отсуствуют военные комиссариаты по иным непрограммным мероприятиям в рамках обеспечения деятельности Администрация Краснокрымского сельского поселения (Расходы на выплаты персоналу государственных (муниципальных) органов)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</si>
  <si>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</si>
  <si>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</si>
  <si>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</si>
  <si>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03.2.01.S4850</t>
  </si>
  <si>
    <t>Расходы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</si>
  <si>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>03.4.01.21670</t>
  </si>
  <si>
    <t>Расходы на мероприятия по обеспечению первичных мер пожарной безопасности (Иные закупки товаров, работ и услуг для обеспечения государственных (муниципальных) нужд)</t>
  </si>
  <si>
    <t>03.4.03.21710</t>
  </si>
  <si>
    <t>Осуществление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</si>
  <si>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НАЦИОНАЛЬНАЯ ЭКОНОМИКА</t>
  </si>
  <si>
    <t>09</t>
  </si>
  <si>
    <t>Дорожное хозяйство (дорожные фонды)</t>
  </si>
  <si>
    <t>07.2.И8.А4472</t>
  </si>
  <si>
    <t>Расходы на развитие автомобильных дорог местного значения (Иные закупки товаров, работ и услуг для обеспечения государственных (муниципальных) нужд)</t>
  </si>
  <si>
    <t>07.4.01.22400</t>
  </si>
  <si>
    <t>Ремонт и содержание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</si>
  <si>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>07.4.01.85430</t>
  </si>
  <si>
    <t>05</t>
  </si>
  <si>
    <t>ЖИЛИЩНО-КОММУНАЛЬНОЕ ХОЗЯЙСТВО</t>
  </si>
  <si>
    <t>Жилищное хозяйство</t>
  </si>
  <si>
    <t>99.9.00.99990</t>
  </si>
  <si>
    <t>4.1.0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</si>
  <si>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(Бюджетные инвестиции)</t>
  </si>
  <si>
    <t>Благоустройство</t>
  </si>
  <si>
    <t>01.4.01.24100</t>
  </si>
  <si>
    <t>Расходы на ремонт и содержание сетей уличного освещения (Иные закупки товаров, работ и услуг для обеспечения государственных (муниципальных) нужд)</t>
  </si>
  <si>
    <t>01.4.02.24200</t>
  </si>
  <si>
    <t>Расходы на содержание мест захоронения (Иные закупки товаров, работ и услуг для обеспечения государственных (муниципальных) нужд)</t>
  </si>
  <si>
    <t>01.4.03.24300</t>
  </si>
  <si>
    <t>Содержание в чистоте территорий памятников и поселения, прочие мероприятия по благоустройству (Иные закупки товаров, работ и услуг для обеспечения государственных (муниципальных) нужд)</t>
  </si>
  <si>
    <t>01.4.03.99990</t>
  </si>
  <si>
    <t>Финансовое обеспечение прочих расходов местного бюджета (Уплата налогов, сборов и иных платежей)</t>
  </si>
  <si>
    <t>ОБРАЗОВАНИЕ</t>
  </si>
  <si>
    <t>Профессиональная подготовка, переподготовка и повышение квалификации</t>
  </si>
  <si>
    <t>99.9.00.22630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</si>
  <si>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</si>
  <si>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08</t>
  </si>
  <si>
    <t>КУЛЬТУРА, КИНЕМАТОГРАФИЯ</t>
  </si>
  <si>
    <t>Культура</t>
  </si>
  <si>
    <t>04.2.01.S4640</t>
  </si>
  <si>
    <t>Расходы на реализацию инициативных проектов (Иные закупки товаров, работ и услуг для обеспечения государственных (муниципальных) нужд)</t>
  </si>
  <si>
    <t>04.4.01.00590</t>
  </si>
  <si>
    <t>1.1.0</t>
  </si>
  <si>
    <t>Расходы на обеспечение деятельности муниципальных казенных учреждений культуры (Расходы на выплаты персоналу казенных учреждений)</t>
  </si>
  <si>
    <t>Расходы на обеспечение деятельности муниципальных казенных учреждений культуры (Иные закупки товаров, работ и услуг для обеспечения государственных (муниципальных) нужд)</t>
  </si>
  <si>
    <t>04.4.01.99990</t>
  </si>
  <si>
    <t>СОЦИАЛЬНАЯ ПОЛИТИКА</t>
  </si>
  <si>
    <t>Пенсионное обеспечение</t>
  </si>
  <si>
    <t>99.9.00.10050</t>
  </si>
  <si>
    <t>3.1.0</t>
  </si>
  <si>
    <t>Выплата муниципальной пенсии за выслугу лет, ежемесячной доплаты к пенсии отдельным категориям граждан (Публичные нормативные социальные выплаты гражданам)</t>
  </si>
  <si>
    <t>ФИЗИЧЕСКАЯ КУЛЬТУРА И СПОРТ</t>
  </si>
  <si>
    <t>Массовый спорт</t>
  </si>
  <si>
    <t>05.4.01.21950</t>
  </si>
  <si>
    <t>Расходы на проведение физкультурных и массовых спортивных мероприятий (Расходы на выплаты персоналу государственных (муниципальных) органов)</t>
  </si>
  <si>
    <t>Расходы на проведение физкультурных и массовых спортивных мероприятий (Иные закупки товаров, работ и услуг для обеспечения государственных (муниципальных) нужд)</t>
  </si>
  <si>
    <t>12</t>
  </si>
  <si>
    <t>СРЕДСТВА МАССОВОЙ ИНФОРМАЦИИ</t>
  </si>
  <si>
    <t>Другие вопросы в области средств массовой информации</t>
  </si>
  <si>
    <t>99.9.00.22730</t>
  </si>
  <si>
    <t>Расходы на официальную публикацию нормативно-правовых актов, проектов правовых актов Краснокрымского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</si>
  <si>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>14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</si>
  <si>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</si>
  <si>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</si>
  <si>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99.9.00.85010</t>
  </si>
  <si>
    <t>5.4.0</t>
  </si>
  <si>
    <t>Расходы на межбюджетные трансферты, передаваемые бюджету Мясниковского района из бюджета Краснокрымского сельского поселения на осуществление части полномочий по решению вопросов местного значения в соответствии с заключенными соглашениями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межбюджетные трансферты)</t>
  </si>
  <si>
    <t>к Решению Собрания депутатов Краснокрымского сельского поселения</t>
  </si>
  <si>
    <t xml:space="preserve"> "О бюджете  Краснокрымского сельского поселения Мясниковского района на 2025 год и на плановый период 2026 и 2027 годов" №156 от 26.12.2024г.</t>
  </si>
  <si>
    <t>Распределение бюджетных ассигнований по разделам, подразделам, целевым статьям (муниципальным программам Краснокрымского сельского поселения и непрограммным направлениям деятельности), группам и подгруппам видов расходов классификации расходов бюджета на 2025 год и плановый период 2026 и 2027 годов</t>
  </si>
  <si>
    <t xml:space="preserve">   Приложение 3</t>
  </si>
  <si>
    <t xml:space="preserve">к проекту Решения Собрания депутатов Краснокрымского сельского поселения </t>
  </si>
  <si>
    <t>Обустройство деских игровых площадок (Иные закупки товаров, работ и услуг для обеспечения государственных (муниципальных) нужд)</t>
  </si>
  <si>
    <t>01.4.03.24400</t>
  </si>
  <si>
    <t>от 20.05.2025 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</si>
</sst>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1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sz val="8"/>
      <color indexed="8"/>
      <name val="Arial Cyr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 CYR"/>
    </font>
    <font>
      <sz val="12"/>
      <color indexed="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5" fontId="5" fillId="2" borderId="3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 wrapText="1"/>
    </xf>
    <xf numFmtId="0" fontId="0" fillId="0" borderId="0" xfId="0"/>
    <xf numFmtId="0" fontId="9" fillId="0" borderId="0" xfId="0" applyFont="1"/>
    <xf numFmtId="0" fontId="0" fillId="0" borderId="0" xfId="0"/>
    <xf numFmtId="165" fontId="0" fillId="0" borderId="0" xfId="0" applyNumberFormat="1"/>
    <xf numFmtId="0" fontId="0" fillId="0" borderId="0" xfId="0"/>
    <xf numFmtId="0" fontId="10" fillId="2" borderId="3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vertical="center"/>
    </xf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79"/>
  <sheetViews>
    <sheetView showGridLines="0" tabSelected="1" topLeftCell="B1" zoomScaleNormal="100" workbookViewId="0">
      <selection activeCell="AL16" sqref="AL16"/>
    </sheetView>
  </sheetViews>
  <sheetFormatPr defaultRowHeight="10.15" customHeight="1" x14ac:dyDescent="0.25"/>
  <cols>
    <col min="1" max="1" width="8" hidden="1"/>
    <col min="2" max="2" width="70.140625" style="18" customWidth="1"/>
    <col min="3" max="3" width="9.28515625" customWidth="1"/>
    <col min="4" max="4" width="9" customWidth="1"/>
    <col min="5" max="5" width="14.85546875" customWidth="1"/>
    <col min="6" max="19" width="8" hidden="1"/>
    <col min="20" max="20" width="9" customWidth="1"/>
    <col min="21" max="37" width="8" hidden="1"/>
    <col min="38" max="38" width="13" customWidth="1"/>
    <col min="39" max="60" width="8" hidden="1" customWidth="1"/>
    <col min="61" max="61" width="14.5703125" customWidth="1"/>
    <col min="62" max="78" width="8" hidden="1"/>
    <col min="79" max="79" width="13" customWidth="1"/>
    <col min="80" max="86" width="8" hidden="1" customWidth="1"/>
  </cols>
  <sheetData>
    <row r="1" spans="1:88" s="16" customFormat="1" ht="15.75" customHeight="1" x14ac:dyDescent="0.25">
      <c r="B1" s="18"/>
      <c r="AL1" s="29" t="s">
        <v>154</v>
      </c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</row>
    <row r="2" spans="1:88" s="16" customFormat="1" ht="15.75" customHeight="1" x14ac:dyDescent="0.25">
      <c r="B2" s="18"/>
      <c r="E2" s="29" t="s">
        <v>155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</row>
    <row r="3" spans="1:88" s="16" customFormat="1" ht="15.75" customHeight="1" x14ac:dyDescent="0.25">
      <c r="B3" s="18"/>
      <c r="AL3" s="29" t="s">
        <v>158</v>
      </c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</row>
    <row r="4" spans="1:88" s="16" customFormat="1" ht="15.75" customHeight="1" x14ac:dyDescent="0.25">
      <c r="B4" s="18"/>
      <c r="AL4" s="17"/>
      <c r="AM4" s="17"/>
      <c r="AN4" s="17"/>
      <c r="AO4" s="17"/>
      <c r="AP4" s="17"/>
    </row>
    <row r="5" spans="1:88" s="16" customFormat="1" ht="15.75" customHeight="1" x14ac:dyDescent="0.25">
      <c r="B5" s="18"/>
      <c r="AL5" s="29" t="s">
        <v>154</v>
      </c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</row>
    <row r="6" spans="1:88" s="16" customFormat="1" ht="15.75" customHeight="1" x14ac:dyDescent="0.25">
      <c r="B6" s="18"/>
      <c r="E6" s="29" t="s">
        <v>151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</row>
    <row r="7" spans="1:88" s="16" customFormat="1" ht="28.5" customHeight="1" x14ac:dyDescent="0.25">
      <c r="B7" s="18"/>
      <c r="D7" s="29" t="s">
        <v>152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</row>
    <row r="8" spans="1:88" s="16" customFormat="1" ht="15.75" customHeight="1" x14ac:dyDescent="0.25">
      <c r="B8" s="18"/>
    </row>
    <row r="9" spans="1:88" ht="70.5" customHeight="1" x14ac:dyDescent="0.25">
      <c r="A9" s="1"/>
      <c r="B9" s="32" t="s">
        <v>153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8" ht="15" x14ac:dyDescent="0.25"/>
    <row r="11" spans="1:88" ht="18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4" t="s">
        <v>0</v>
      </c>
      <c r="CB11" s="3"/>
      <c r="CC11" s="3"/>
      <c r="CD11" s="3"/>
      <c r="CE11" s="3"/>
    </row>
    <row r="12" spans="1:88" ht="15" customHeight="1" x14ac:dyDescent="0.25">
      <c r="A12" s="23" t="s">
        <v>23</v>
      </c>
      <c r="B12" s="22" t="s">
        <v>23</v>
      </c>
      <c r="C12" s="22" t="s">
        <v>14</v>
      </c>
      <c r="D12" s="22" t="s">
        <v>15</v>
      </c>
      <c r="E12" s="22" t="s">
        <v>16</v>
      </c>
      <c r="F12" s="27" t="s">
        <v>16</v>
      </c>
      <c r="G12" s="27" t="s">
        <v>16</v>
      </c>
      <c r="H12" s="27" t="s">
        <v>16</v>
      </c>
      <c r="I12" s="27" t="s">
        <v>16</v>
      </c>
      <c r="J12" s="27" t="s">
        <v>16</v>
      </c>
      <c r="K12" s="27" t="s">
        <v>16</v>
      </c>
      <c r="L12" s="27" t="s">
        <v>16</v>
      </c>
      <c r="M12" s="27" t="s">
        <v>16</v>
      </c>
      <c r="N12" s="27" t="s">
        <v>16</v>
      </c>
      <c r="O12" s="27" t="s">
        <v>16</v>
      </c>
      <c r="P12" s="27" t="s">
        <v>16</v>
      </c>
      <c r="Q12" s="27" t="s">
        <v>16</v>
      </c>
      <c r="R12" s="27" t="s">
        <v>16</v>
      </c>
      <c r="S12" s="27" t="s">
        <v>16</v>
      </c>
      <c r="T12" s="22" t="s">
        <v>17</v>
      </c>
      <c r="U12" s="25" t="s">
        <v>5</v>
      </c>
      <c r="V12" s="25" t="s">
        <v>18</v>
      </c>
      <c r="W12" s="25" t="s">
        <v>6</v>
      </c>
      <c r="X12" s="25" t="s">
        <v>19</v>
      </c>
      <c r="Y12" s="25" t="s">
        <v>8</v>
      </c>
      <c r="Z12" s="25" t="s">
        <v>20</v>
      </c>
      <c r="AA12" s="25" t="s">
        <v>10</v>
      </c>
      <c r="AB12" s="25" t="s">
        <v>21</v>
      </c>
      <c r="AC12" s="25" t="s">
        <v>11</v>
      </c>
      <c r="AD12" s="25" t="s">
        <v>22</v>
      </c>
      <c r="AE12" s="25" t="s">
        <v>12</v>
      </c>
      <c r="AF12" s="25" t="s">
        <v>5</v>
      </c>
      <c r="AG12" s="25" t="s">
        <v>6</v>
      </c>
      <c r="AH12" s="25" t="s">
        <v>8</v>
      </c>
      <c r="AI12" s="25" t="s">
        <v>10</v>
      </c>
      <c r="AJ12" s="25" t="s">
        <v>11</v>
      </c>
      <c r="AK12" s="25" t="s">
        <v>12</v>
      </c>
      <c r="AL12" s="22" t="s">
        <v>5</v>
      </c>
      <c r="AM12" s="25" t="s">
        <v>6</v>
      </c>
      <c r="AN12" s="25" t="s">
        <v>8</v>
      </c>
      <c r="AO12" s="25" t="s">
        <v>10</v>
      </c>
      <c r="AP12" s="25" t="s">
        <v>11</v>
      </c>
      <c r="AQ12" s="25" t="s">
        <v>12</v>
      </c>
      <c r="AR12" s="23" t="s">
        <v>24</v>
      </c>
      <c r="AS12" s="23" t="s">
        <v>18</v>
      </c>
      <c r="AT12" s="23" t="s">
        <v>25</v>
      </c>
      <c r="AU12" s="23" t="s">
        <v>19</v>
      </c>
      <c r="AV12" s="23" t="s">
        <v>26</v>
      </c>
      <c r="AW12" s="23" t="s">
        <v>20</v>
      </c>
      <c r="AX12" s="23" t="s">
        <v>27</v>
      </c>
      <c r="AY12" s="23" t="s">
        <v>21</v>
      </c>
      <c r="AZ12" s="23" t="s">
        <v>28</v>
      </c>
      <c r="BA12" s="23" t="s">
        <v>22</v>
      </c>
      <c r="BB12" s="23" t="s">
        <v>29</v>
      </c>
      <c r="BC12" s="23" t="s">
        <v>24</v>
      </c>
      <c r="BD12" s="23" t="s">
        <v>25</v>
      </c>
      <c r="BE12" s="23" t="s">
        <v>26</v>
      </c>
      <c r="BF12" s="23" t="s">
        <v>27</v>
      </c>
      <c r="BG12" s="23" t="s">
        <v>28</v>
      </c>
      <c r="BH12" s="23" t="s">
        <v>29</v>
      </c>
      <c r="BI12" s="22" t="s">
        <v>24</v>
      </c>
      <c r="BJ12" s="23" t="s">
        <v>25</v>
      </c>
      <c r="BK12" s="23" t="s">
        <v>26</v>
      </c>
      <c r="BL12" s="23" t="s">
        <v>27</v>
      </c>
      <c r="BM12" s="23" t="s">
        <v>28</v>
      </c>
      <c r="BN12" s="23" t="s">
        <v>29</v>
      </c>
      <c r="BO12" s="23" t="s">
        <v>30</v>
      </c>
      <c r="BP12" s="23" t="s">
        <v>31</v>
      </c>
      <c r="BQ12" s="23" t="s">
        <v>32</v>
      </c>
      <c r="BR12" s="23" t="s">
        <v>33</v>
      </c>
      <c r="BS12" s="23" t="s">
        <v>34</v>
      </c>
      <c r="BT12" s="23" t="s">
        <v>35</v>
      </c>
      <c r="BU12" s="23" t="s">
        <v>30</v>
      </c>
      <c r="BV12" s="23" t="s">
        <v>31</v>
      </c>
      <c r="BW12" s="23" t="s">
        <v>32</v>
      </c>
      <c r="BX12" s="23" t="s">
        <v>33</v>
      </c>
      <c r="BY12" s="23" t="s">
        <v>34</v>
      </c>
      <c r="BZ12" s="23" t="s">
        <v>35</v>
      </c>
      <c r="CA12" s="22" t="s">
        <v>30</v>
      </c>
      <c r="CB12" s="23" t="s">
        <v>31</v>
      </c>
      <c r="CC12" s="23" t="s">
        <v>32</v>
      </c>
      <c r="CD12" s="23" t="s">
        <v>33</v>
      </c>
      <c r="CE12" s="27" t="s">
        <v>34</v>
      </c>
      <c r="CF12" s="30" t="s">
        <v>35</v>
      </c>
    </row>
    <row r="13" spans="1:88" ht="15" customHeight="1" x14ac:dyDescent="0.25">
      <c r="A13" s="24"/>
      <c r="B13" s="22"/>
      <c r="C13" s="22"/>
      <c r="D13" s="22"/>
      <c r="E13" s="22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2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8"/>
      <c r="AM13" s="26"/>
      <c r="AN13" s="26"/>
      <c r="AO13" s="26"/>
      <c r="AP13" s="26"/>
      <c r="AQ13" s="26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2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2"/>
      <c r="CB13" s="24"/>
      <c r="CC13" s="24"/>
      <c r="CD13" s="24"/>
      <c r="CE13" s="27"/>
      <c r="CF13" s="31"/>
    </row>
    <row r="14" spans="1:88" ht="15" customHeight="1" x14ac:dyDescent="0.25">
      <c r="A14" s="25"/>
      <c r="B14" s="22"/>
      <c r="C14" s="22" t="s">
        <v>1</v>
      </c>
      <c r="D14" s="22" t="s">
        <v>2</v>
      </c>
      <c r="E14" s="22" t="s">
        <v>3</v>
      </c>
      <c r="F14" s="27" t="s">
        <v>3</v>
      </c>
      <c r="G14" s="27" t="s">
        <v>3</v>
      </c>
      <c r="H14" s="27" t="s">
        <v>3</v>
      </c>
      <c r="I14" s="27" t="s">
        <v>3</v>
      </c>
      <c r="J14" s="27" t="s">
        <v>3</v>
      </c>
      <c r="K14" s="27" t="s">
        <v>3</v>
      </c>
      <c r="L14" s="27" t="s">
        <v>3</v>
      </c>
      <c r="M14" s="27" t="s">
        <v>3</v>
      </c>
      <c r="N14" s="27" t="s">
        <v>3</v>
      </c>
      <c r="O14" s="27" t="s">
        <v>3</v>
      </c>
      <c r="P14" s="27" t="s">
        <v>3</v>
      </c>
      <c r="Q14" s="27" t="s">
        <v>3</v>
      </c>
      <c r="R14" s="27" t="s">
        <v>3</v>
      </c>
      <c r="S14" s="27" t="s">
        <v>3</v>
      </c>
      <c r="T14" s="22" t="s">
        <v>4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2"/>
      <c r="AM14" s="25"/>
      <c r="AN14" s="25"/>
      <c r="AO14" s="25"/>
      <c r="AP14" s="25"/>
      <c r="AQ14" s="25"/>
      <c r="AR14" s="25" t="s">
        <v>5</v>
      </c>
      <c r="AS14" s="25" t="s">
        <v>13</v>
      </c>
      <c r="AT14" s="25" t="s">
        <v>6</v>
      </c>
      <c r="AU14" s="25" t="s">
        <v>7</v>
      </c>
      <c r="AV14" s="25" t="s">
        <v>8</v>
      </c>
      <c r="AW14" s="25" t="s">
        <v>9</v>
      </c>
      <c r="AX14" s="25" t="s">
        <v>10</v>
      </c>
      <c r="AY14" s="25" t="s">
        <v>11</v>
      </c>
      <c r="AZ14" s="25" t="s">
        <v>12</v>
      </c>
      <c r="BA14" s="25" t="s">
        <v>5</v>
      </c>
      <c r="BB14" s="25" t="s">
        <v>6</v>
      </c>
      <c r="BC14" s="25" t="s">
        <v>8</v>
      </c>
      <c r="BD14" s="25" t="s">
        <v>10</v>
      </c>
      <c r="BE14" s="25" t="s">
        <v>11</v>
      </c>
      <c r="BF14" s="25" t="s">
        <v>12</v>
      </c>
      <c r="BG14" s="25" t="s">
        <v>5</v>
      </c>
      <c r="BH14" s="25" t="s">
        <v>6</v>
      </c>
      <c r="BI14" s="22" t="s">
        <v>8</v>
      </c>
      <c r="BJ14" s="25" t="s">
        <v>10</v>
      </c>
      <c r="BK14" s="25" t="s">
        <v>11</v>
      </c>
      <c r="BL14" s="25" t="s">
        <v>12</v>
      </c>
      <c r="BM14" s="25" t="s">
        <v>5</v>
      </c>
      <c r="BN14" s="25" t="s">
        <v>6</v>
      </c>
      <c r="BO14" s="25" t="s">
        <v>8</v>
      </c>
      <c r="BP14" s="25" t="s">
        <v>10</v>
      </c>
      <c r="BQ14" s="25" t="s">
        <v>11</v>
      </c>
      <c r="BR14" s="25" t="s">
        <v>12</v>
      </c>
      <c r="BS14" s="25" t="s">
        <v>5</v>
      </c>
      <c r="BT14" s="25" t="s">
        <v>6</v>
      </c>
      <c r="BU14" s="25" t="s">
        <v>8</v>
      </c>
      <c r="BV14" s="25" t="s">
        <v>10</v>
      </c>
      <c r="BW14" s="25" t="s">
        <v>11</v>
      </c>
      <c r="BX14" s="25" t="s">
        <v>12</v>
      </c>
      <c r="BY14" s="25" t="s">
        <v>5</v>
      </c>
      <c r="BZ14" s="25" t="s">
        <v>6</v>
      </c>
      <c r="CA14" s="22" t="s">
        <v>8</v>
      </c>
      <c r="CB14" s="25" t="s">
        <v>10</v>
      </c>
      <c r="CC14" s="25" t="s">
        <v>11</v>
      </c>
      <c r="CD14" s="25" t="s">
        <v>12</v>
      </c>
      <c r="CE14" s="27"/>
      <c r="CF14" s="31"/>
    </row>
    <row r="15" spans="1:88" ht="15" hidden="1" x14ac:dyDescent="0.25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5"/>
    </row>
    <row r="16" spans="1:88" ht="15.75" x14ac:dyDescent="0.25">
      <c r="A16" s="2"/>
      <c r="B16" s="9" t="s">
        <v>36</v>
      </c>
      <c r="C16" s="9"/>
      <c r="D16" s="9"/>
      <c r="E16" s="9"/>
      <c r="T16" s="9"/>
      <c r="U16" s="7">
        <v>112220.9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>
        <v>12516.5</v>
      </c>
      <c r="AG16" s="7"/>
      <c r="AH16" s="7"/>
      <c r="AI16" s="7"/>
      <c r="AJ16" s="7"/>
      <c r="AK16" s="7"/>
      <c r="AL16" s="10">
        <f>AL17+AL36+AL39+AL44+AL49+AL58+AL61+AL67+AL70+AL74+AL77</f>
        <v>132341</v>
      </c>
      <c r="AM16" s="10">
        <f t="shared" ref="AM16:CA16" si="0">AM17+AM36+AM39+AM44+AM49+AM58+AM61+AM67+AM70+AM74+AM77</f>
        <v>0</v>
      </c>
      <c r="AN16" s="10">
        <f t="shared" si="0"/>
        <v>0</v>
      </c>
      <c r="AO16" s="10">
        <f t="shared" si="0"/>
        <v>0</v>
      </c>
      <c r="AP16" s="10">
        <f t="shared" si="0"/>
        <v>0</v>
      </c>
      <c r="AQ16" s="10">
        <f t="shared" si="0"/>
        <v>0</v>
      </c>
      <c r="AR16" s="10">
        <f t="shared" si="0"/>
        <v>95796.6</v>
      </c>
      <c r="AS16" s="10">
        <f t="shared" si="0"/>
        <v>0</v>
      </c>
      <c r="AT16" s="10">
        <f t="shared" si="0"/>
        <v>0</v>
      </c>
      <c r="AU16" s="10">
        <f t="shared" si="0"/>
        <v>0</v>
      </c>
      <c r="AV16" s="10">
        <f t="shared" si="0"/>
        <v>0</v>
      </c>
      <c r="AW16" s="10">
        <f t="shared" si="0"/>
        <v>0</v>
      </c>
      <c r="AX16" s="10">
        <f t="shared" si="0"/>
        <v>0</v>
      </c>
      <c r="AY16" s="10">
        <f t="shared" si="0"/>
        <v>0</v>
      </c>
      <c r="AZ16" s="10">
        <f t="shared" si="0"/>
        <v>0</v>
      </c>
      <c r="BA16" s="10">
        <f t="shared" si="0"/>
        <v>0</v>
      </c>
      <c r="BB16" s="10">
        <f t="shared" si="0"/>
        <v>0</v>
      </c>
      <c r="BC16" s="10">
        <f t="shared" si="0"/>
        <v>0</v>
      </c>
      <c r="BD16" s="10">
        <f t="shared" si="0"/>
        <v>0</v>
      </c>
      <c r="BE16" s="10">
        <f t="shared" si="0"/>
        <v>0</v>
      </c>
      <c r="BF16" s="10">
        <f t="shared" si="0"/>
        <v>0</v>
      </c>
      <c r="BG16" s="10">
        <f t="shared" si="0"/>
        <v>0</v>
      </c>
      <c r="BH16" s="10">
        <f t="shared" si="0"/>
        <v>0</v>
      </c>
      <c r="BI16" s="10">
        <f t="shared" si="0"/>
        <v>79296.600000000006</v>
      </c>
      <c r="BJ16" s="10">
        <f t="shared" si="0"/>
        <v>0</v>
      </c>
      <c r="BK16" s="10">
        <f t="shared" si="0"/>
        <v>0</v>
      </c>
      <c r="BL16" s="10">
        <f t="shared" si="0"/>
        <v>0</v>
      </c>
      <c r="BM16" s="10">
        <f t="shared" si="0"/>
        <v>0</v>
      </c>
      <c r="BN16" s="10">
        <f t="shared" si="0"/>
        <v>0</v>
      </c>
      <c r="BO16" s="10">
        <f t="shared" si="0"/>
        <v>96130.299999999988</v>
      </c>
      <c r="BP16" s="10">
        <f t="shared" si="0"/>
        <v>0</v>
      </c>
      <c r="BQ16" s="10">
        <f t="shared" si="0"/>
        <v>0</v>
      </c>
      <c r="BR16" s="10">
        <f t="shared" si="0"/>
        <v>0</v>
      </c>
      <c r="BS16" s="10">
        <f t="shared" si="0"/>
        <v>0</v>
      </c>
      <c r="BT16" s="10">
        <f t="shared" si="0"/>
        <v>0</v>
      </c>
      <c r="BU16" s="10">
        <f t="shared" si="0"/>
        <v>0</v>
      </c>
      <c r="BV16" s="10">
        <f t="shared" si="0"/>
        <v>0</v>
      </c>
      <c r="BW16" s="10">
        <f t="shared" si="0"/>
        <v>0</v>
      </c>
      <c r="BX16" s="10">
        <f t="shared" si="0"/>
        <v>0</v>
      </c>
      <c r="BY16" s="10">
        <f t="shared" si="0"/>
        <v>0</v>
      </c>
      <c r="BZ16" s="10">
        <f t="shared" si="0"/>
        <v>0</v>
      </c>
      <c r="CA16" s="10">
        <f t="shared" si="0"/>
        <v>80547.100000000006</v>
      </c>
      <c r="CB16" s="7"/>
      <c r="CC16" s="7"/>
      <c r="CD16" s="7"/>
      <c r="CE16" s="7"/>
      <c r="CF16" s="7"/>
      <c r="CG16" s="7"/>
      <c r="CI16" s="19"/>
      <c r="CJ16" s="19"/>
    </row>
    <row r="17" spans="1:87" ht="15.75" x14ac:dyDescent="0.25">
      <c r="A17" s="2"/>
      <c r="B17" s="9" t="s">
        <v>39</v>
      </c>
      <c r="C17" s="9" t="s">
        <v>37</v>
      </c>
      <c r="D17" s="9" t="s">
        <v>38</v>
      </c>
      <c r="E17" s="9"/>
      <c r="T17" s="9"/>
      <c r="U17" s="7">
        <v>19448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2538.4</v>
      </c>
      <c r="AG17" s="7"/>
      <c r="AH17" s="7"/>
      <c r="AI17" s="7"/>
      <c r="AJ17" s="7"/>
      <c r="AK17" s="7"/>
      <c r="AL17" s="10">
        <f>AL18+AL23+AL25+AL27</f>
        <v>21986.399999999998</v>
      </c>
      <c r="AM17" s="10">
        <f t="shared" ref="AM17:CA17" si="1">AM18+AM23+AM25+AM27</f>
        <v>0</v>
      </c>
      <c r="AN17" s="10">
        <f t="shared" si="1"/>
        <v>0</v>
      </c>
      <c r="AO17" s="10">
        <f t="shared" si="1"/>
        <v>0</v>
      </c>
      <c r="AP17" s="10">
        <f t="shared" si="1"/>
        <v>0</v>
      </c>
      <c r="AQ17" s="10">
        <f t="shared" si="1"/>
        <v>0</v>
      </c>
      <c r="AR17" s="10">
        <f t="shared" si="1"/>
        <v>21982</v>
      </c>
      <c r="AS17" s="10">
        <f t="shared" si="1"/>
        <v>0</v>
      </c>
      <c r="AT17" s="10">
        <f t="shared" si="1"/>
        <v>0</v>
      </c>
      <c r="AU17" s="10">
        <f t="shared" si="1"/>
        <v>0</v>
      </c>
      <c r="AV17" s="10">
        <f t="shared" si="1"/>
        <v>0</v>
      </c>
      <c r="AW17" s="10">
        <f t="shared" si="1"/>
        <v>0</v>
      </c>
      <c r="AX17" s="10">
        <f t="shared" si="1"/>
        <v>0</v>
      </c>
      <c r="AY17" s="10">
        <f t="shared" si="1"/>
        <v>0</v>
      </c>
      <c r="AZ17" s="10">
        <f t="shared" si="1"/>
        <v>0</v>
      </c>
      <c r="BA17" s="10">
        <f t="shared" si="1"/>
        <v>0</v>
      </c>
      <c r="BB17" s="10">
        <f t="shared" si="1"/>
        <v>0</v>
      </c>
      <c r="BC17" s="10">
        <f t="shared" si="1"/>
        <v>0</v>
      </c>
      <c r="BD17" s="10">
        <f t="shared" si="1"/>
        <v>0</v>
      </c>
      <c r="BE17" s="10">
        <f t="shared" si="1"/>
        <v>0</v>
      </c>
      <c r="BF17" s="10">
        <f t="shared" si="1"/>
        <v>0</v>
      </c>
      <c r="BG17" s="10">
        <f t="shared" si="1"/>
        <v>0</v>
      </c>
      <c r="BH17" s="10">
        <f t="shared" si="1"/>
        <v>0</v>
      </c>
      <c r="BI17" s="10">
        <f t="shared" si="1"/>
        <v>21982</v>
      </c>
      <c r="BJ17" s="10">
        <f t="shared" si="1"/>
        <v>0</v>
      </c>
      <c r="BK17" s="10">
        <f t="shared" si="1"/>
        <v>0</v>
      </c>
      <c r="BL17" s="10">
        <f t="shared" si="1"/>
        <v>0</v>
      </c>
      <c r="BM17" s="10">
        <f t="shared" si="1"/>
        <v>0</v>
      </c>
      <c r="BN17" s="10">
        <f t="shared" si="1"/>
        <v>0</v>
      </c>
      <c r="BO17" s="10">
        <f t="shared" si="1"/>
        <v>22871.199999999997</v>
      </c>
      <c r="BP17" s="10">
        <f t="shared" si="1"/>
        <v>0</v>
      </c>
      <c r="BQ17" s="10">
        <f t="shared" si="1"/>
        <v>0</v>
      </c>
      <c r="BR17" s="10">
        <f t="shared" si="1"/>
        <v>0</v>
      </c>
      <c r="BS17" s="10">
        <f t="shared" si="1"/>
        <v>0</v>
      </c>
      <c r="BT17" s="10">
        <f t="shared" si="1"/>
        <v>0</v>
      </c>
      <c r="BU17" s="10">
        <f t="shared" si="1"/>
        <v>0</v>
      </c>
      <c r="BV17" s="10">
        <f t="shared" si="1"/>
        <v>0</v>
      </c>
      <c r="BW17" s="10">
        <f t="shared" si="1"/>
        <v>0</v>
      </c>
      <c r="BX17" s="10">
        <f t="shared" si="1"/>
        <v>0</v>
      </c>
      <c r="BY17" s="10">
        <f t="shared" si="1"/>
        <v>0</v>
      </c>
      <c r="BZ17" s="10">
        <f t="shared" si="1"/>
        <v>0</v>
      </c>
      <c r="CA17" s="10">
        <f t="shared" si="1"/>
        <v>22871.199999999997</v>
      </c>
      <c r="CB17" s="7"/>
      <c r="CC17" s="7"/>
      <c r="CD17" s="7"/>
      <c r="CE17" s="7"/>
      <c r="CF17" s="7"/>
      <c r="CG17" s="7"/>
      <c r="CI17" s="19"/>
    </row>
    <row r="18" spans="1:87" ht="54.75" customHeight="1" x14ac:dyDescent="0.25">
      <c r="A18" s="5"/>
      <c r="B18" s="13" t="s">
        <v>41</v>
      </c>
      <c r="C18" s="12" t="s">
        <v>37</v>
      </c>
      <c r="D18" s="12" t="s">
        <v>40</v>
      </c>
      <c r="E18" s="1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2"/>
      <c r="U18" s="8">
        <v>18127.5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>
        <v>2538.4</v>
      </c>
      <c r="AG18" s="8"/>
      <c r="AH18" s="8"/>
      <c r="AI18" s="8"/>
      <c r="AJ18" s="8"/>
      <c r="AK18" s="8"/>
      <c r="AL18" s="14">
        <f>AL19+AL20+AL21+AL22</f>
        <v>20665.899999999998</v>
      </c>
      <c r="AM18" s="14">
        <f t="shared" ref="AM18:CA18" si="2">AM19+AM20+AM21+AM22</f>
        <v>0</v>
      </c>
      <c r="AN18" s="14">
        <f t="shared" si="2"/>
        <v>0</v>
      </c>
      <c r="AO18" s="14">
        <f t="shared" si="2"/>
        <v>0</v>
      </c>
      <c r="AP18" s="14">
        <f t="shared" si="2"/>
        <v>0</v>
      </c>
      <c r="AQ18" s="14">
        <f t="shared" si="2"/>
        <v>0</v>
      </c>
      <c r="AR18" s="14">
        <f t="shared" si="2"/>
        <v>18012.300000000003</v>
      </c>
      <c r="AS18" s="14">
        <f t="shared" si="2"/>
        <v>0</v>
      </c>
      <c r="AT18" s="14">
        <f t="shared" si="2"/>
        <v>0</v>
      </c>
      <c r="AU18" s="14">
        <f t="shared" si="2"/>
        <v>0</v>
      </c>
      <c r="AV18" s="14">
        <f t="shared" si="2"/>
        <v>0</v>
      </c>
      <c r="AW18" s="14">
        <f t="shared" si="2"/>
        <v>0</v>
      </c>
      <c r="AX18" s="14">
        <f t="shared" si="2"/>
        <v>0</v>
      </c>
      <c r="AY18" s="14">
        <f t="shared" si="2"/>
        <v>0</v>
      </c>
      <c r="AZ18" s="14">
        <f t="shared" si="2"/>
        <v>0</v>
      </c>
      <c r="BA18" s="14">
        <f t="shared" si="2"/>
        <v>0</v>
      </c>
      <c r="BB18" s="14">
        <f t="shared" si="2"/>
        <v>0</v>
      </c>
      <c r="BC18" s="14">
        <f t="shared" si="2"/>
        <v>0</v>
      </c>
      <c r="BD18" s="14">
        <f t="shared" si="2"/>
        <v>0</v>
      </c>
      <c r="BE18" s="14">
        <f t="shared" si="2"/>
        <v>0</v>
      </c>
      <c r="BF18" s="14">
        <f t="shared" si="2"/>
        <v>0</v>
      </c>
      <c r="BG18" s="14">
        <f t="shared" si="2"/>
        <v>0</v>
      </c>
      <c r="BH18" s="14">
        <f t="shared" si="2"/>
        <v>0</v>
      </c>
      <c r="BI18" s="14">
        <f t="shared" si="2"/>
        <v>18012.300000000003</v>
      </c>
      <c r="BJ18" s="14">
        <f t="shared" si="2"/>
        <v>0</v>
      </c>
      <c r="BK18" s="14">
        <f t="shared" si="2"/>
        <v>0</v>
      </c>
      <c r="BL18" s="14">
        <f t="shared" si="2"/>
        <v>0</v>
      </c>
      <c r="BM18" s="14">
        <f t="shared" si="2"/>
        <v>0</v>
      </c>
      <c r="BN18" s="14">
        <f t="shared" si="2"/>
        <v>0</v>
      </c>
      <c r="BO18" s="14">
        <f t="shared" si="2"/>
        <v>18022.3</v>
      </c>
      <c r="BP18" s="14">
        <f t="shared" si="2"/>
        <v>0</v>
      </c>
      <c r="BQ18" s="14">
        <f t="shared" si="2"/>
        <v>0</v>
      </c>
      <c r="BR18" s="14">
        <f t="shared" si="2"/>
        <v>0</v>
      </c>
      <c r="BS18" s="14">
        <f t="shared" si="2"/>
        <v>0</v>
      </c>
      <c r="BT18" s="14">
        <f t="shared" si="2"/>
        <v>0</v>
      </c>
      <c r="BU18" s="14">
        <f t="shared" si="2"/>
        <v>0</v>
      </c>
      <c r="BV18" s="14">
        <f t="shared" si="2"/>
        <v>0</v>
      </c>
      <c r="BW18" s="14">
        <f t="shared" si="2"/>
        <v>0</v>
      </c>
      <c r="BX18" s="14">
        <f t="shared" si="2"/>
        <v>0</v>
      </c>
      <c r="BY18" s="14">
        <f t="shared" si="2"/>
        <v>0</v>
      </c>
      <c r="BZ18" s="14">
        <f t="shared" si="2"/>
        <v>0</v>
      </c>
      <c r="CA18" s="14">
        <f t="shared" si="2"/>
        <v>18022.3</v>
      </c>
      <c r="CB18" s="8"/>
      <c r="CC18" s="8"/>
      <c r="CD18" s="8"/>
      <c r="CE18" s="11"/>
      <c r="CF18" s="7"/>
      <c r="CG18" s="7"/>
    </row>
    <row r="19" spans="1:87" ht="85.5" customHeight="1" x14ac:dyDescent="0.25">
      <c r="A19" s="5"/>
      <c r="B19" s="15" t="s">
        <v>44</v>
      </c>
      <c r="C19" s="12" t="s">
        <v>37</v>
      </c>
      <c r="D19" s="12" t="s">
        <v>40</v>
      </c>
      <c r="E19" s="12" t="s">
        <v>42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2" t="s">
        <v>43</v>
      </c>
      <c r="U19" s="8">
        <v>14896.3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14">
        <v>14896.3</v>
      </c>
      <c r="AM19" s="8"/>
      <c r="AN19" s="8"/>
      <c r="AO19" s="8"/>
      <c r="AP19" s="8"/>
      <c r="AQ19" s="8"/>
      <c r="AR19" s="8">
        <v>15362.7</v>
      </c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14">
        <v>15362.7</v>
      </c>
      <c r="BJ19" s="8"/>
      <c r="BK19" s="8"/>
      <c r="BL19" s="8"/>
      <c r="BM19" s="8"/>
      <c r="BN19" s="8"/>
      <c r="BO19" s="8">
        <v>15808.9</v>
      </c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14">
        <v>15808.9</v>
      </c>
      <c r="CB19" s="8"/>
      <c r="CC19" s="8"/>
      <c r="CD19" s="8"/>
      <c r="CE19" s="11"/>
      <c r="CF19" s="7"/>
      <c r="CG19" s="7"/>
    </row>
    <row r="20" spans="1:87" ht="85.5" customHeight="1" x14ac:dyDescent="0.25">
      <c r="A20" s="5"/>
      <c r="B20" s="15" t="s">
        <v>47</v>
      </c>
      <c r="C20" s="12" t="s">
        <v>37</v>
      </c>
      <c r="D20" s="12" t="s">
        <v>40</v>
      </c>
      <c r="E20" s="12" t="s">
        <v>45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2" t="s">
        <v>46</v>
      </c>
      <c r="U20" s="8">
        <v>3216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>
        <v>2538.4</v>
      </c>
      <c r="AG20" s="8"/>
      <c r="AH20" s="8"/>
      <c r="AI20" s="8"/>
      <c r="AJ20" s="8"/>
      <c r="AK20" s="8"/>
      <c r="AL20" s="14">
        <v>5754.4</v>
      </c>
      <c r="AM20" s="8"/>
      <c r="AN20" s="8"/>
      <c r="AO20" s="8"/>
      <c r="AP20" s="8"/>
      <c r="AQ20" s="8"/>
      <c r="AR20" s="8">
        <v>2634.4</v>
      </c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14">
        <v>2634.4</v>
      </c>
      <c r="BJ20" s="8"/>
      <c r="BK20" s="8"/>
      <c r="BL20" s="8"/>
      <c r="BM20" s="8"/>
      <c r="BN20" s="8"/>
      <c r="BO20" s="8">
        <v>2198.1999999999998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14">
        <v>2198.1999999999998</v>
      </c>
      <c r="CB20" s="8"/>
      <c r="CC20" s="8"/>
      <c r="CD20" s="8"/>
      <c r="CE20" s="11"/>
      <c r="CF20" s="7"/>
      <c r="CG20" s="7"/>
    </row>
    <row r="21" spans="1:87" ht="49.5" customHeight="1" x14ac:dyDescent="0.25">
      <c r="A21" s="5"/>
      <c r="B21" s="13" t="s">
        <v>50</v>
      </c>
      <c r="C21" s="12" t="s">
        <v>37</v>
      </c>
      <c r="D21" s="12" t="s">
        <v>40</v>
      </c>
      <c r="E21" s="12" t="s">
        <v>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2" t="s">
        <v>49</v>
      </c>
      <c r="U21" s="8">
        <v>15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4">
        <v>15</v>
      </c>
      <c r="AM21" s="8"/>
      <c r="AN21" s="8"/>
      <c r="AO21" s="8"/>
      <c r="AP21" s="8"/>
      <c r="AQ21" s="8"/>
      <c r="AR21" s="8">
        <v>15</v>
      </c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14">
        <v>15</v>
      </c>
      <c r="BJ21" s="8"/>
      <c r="BK21" s="8"/>
      <c r="BL21" s="8"/>
      <c r="BM21" s="8"/>
      <c r="BN21" s="8"/>
      <c r="BO21" s="8">
        <v>15</v>
      </c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14">
        <v>15</v>
      </c>
      <c r="CB21" s="8"/>
      <c r="CC21" s="8"/>
      <c r="CD21" s="8"/>
      <c r="CE21" s="11"/>
      <c r="CF21" s="7"/>
      <c r="CG21" s="7"/>
    </row>
    <row r="22" spans="1:87" ht="128.25" customHeight="1" x14ac:dyDescent="0.25">
      <c r="A22" s="5"/>
      <c r="B22" s="15" t="s">
        <v>52</v>
      </c>
      <c r="C22" s="12" t="s">
        <v>37</v>
      </c>
      <c r="D22" s="12" t="s">
        <v>40</v>
      </c>
      <c r="E22" s="12" t="s">
        <v>51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2" t="s">
        <v>46</v>
      </c>
      <c r="U22" s="8">
        <v>0.2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14">
        <v>0.2</v>
      </c>
      <c r="AM22" s="8"/>
      <c r="AN22" s="8"/>
      <c r="AO22" s="8"/>
      <c r="AP22" s="8"/>
      <c r="AQ22" s="8"/>
      <c r="AR22" s="8">
        <v>0.2</v>
      </c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14">
        <v>0.2</v>
      </c>
      <c r="BJ22" s="8"/>
      <c r="BK22" s="8"/>
      <c r="BL22" s="8"/>
      <c r="BM22" s="8"/>
      <c r="BN22" s="8"/>
      <c r="BO22" s="8">
        <v>0.2</v>
      </c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14">
        <v>0.2</v>
      </c>
      <c r="CB22" s="8"/>
      <c r="CC22" s="8"/>
      <c r="CD22" s="8"/>
      <c r="CE22" s="11"/>
      <c r="CF22" s="7"/>
      <c r="CG22" s="7"/>
    </row>
    <row r="23" spans="1:87" ht="17.25" customHeight="1" x14ac:dyDescent="0.25">
      <c r="A23" s="5"/>
      <c r="B23" s="13" t="s">
        <v>54</v>
      </c>
      <c r="C23" s="12" t="s">
        <v>37</v>
      </c>
      <c r="D23" s="12" t="s">
        <v>53</v>
      </c>
      <c r="E23" s="1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2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14">
        <f>AL24</f>
        <v>0</v>
      </c>
      <c r="AM23" s="14">
        <f t="shared" ref="AM23:CA23" si="3">AM24</f>
        <v>0</v>
      </c>
      <c r="AN23" s="14">
        <f t="shared" si="3"/>
        <v>0</v>
      </c>
      <c r="AO23" s="14">
        <f t="shared" si="3"/>
        <v>0</v>
      </c>
      <c r="AP23" s="14">
        <f t="shared" si="3"/>
        <v>0</v>
      </c>
      <c r="AQ23" s="14">
        <f t="shared" si="3"/>
        <v>0</v>
      </c>
      <c r="AR23" s="14">
        <f t="shared" si="3"/>
        <v>1021.1</v>
      </c>
      <c r="AS23" s="14">
        <f t="shared" si="3"/>
        <v>0</v>
      </c>
      <c r="AT23" s="14">
        <f t="shared" si="3"/>
        <v>0</v>
      </c>
      <c r="AU23" s="14">
        <f t="shared" si="3"/>
        <v>0</v>
      </c>
      <c r="AV23" s="14">
        <f t="shared" si="3"/>
        <v>0</v>
      </c>
      <c r="AW23" s="14">
        <f t="shared" si="3"/>
        <v>0</v>
      </c>
      <c r="AX23" s="14">
        <f t="shared" si="3"/>
        <v>0</v>
      </c>
      <c r="AY23" s="14">
        <f t="shared" si="3"/>
        <v>0</v>
      </c>
      <c r="AZ23" s="14">
        <f t="shared" si="3"/>
        <v>0</v>
      </c>
      <c r="BA23" s="14">
        <f t="shared" si="3"/>
        <v>0</v>
      </c>
      <c r="BB23" s="14">
        <f t="shared" si="3"/>
        <v>0</v>
      </c>
      <c r="BC23" s="14">
        <f t="shared" si="3"/>
        <v>0</v>
      </c>
      <c r="BD23" s="14">
        <f t="shared" si="3"/>
        <v>0</v>
      </c>
      <c r="BE23" s="14">
        <f t="shared" si="3"/>
        <v>0</v>
      </c>
      <c r="BF23" s="14">
        <f t="shared" si="3"/>
        <v>0</v>
      </c>
      <c r="BG23" s="14">
        <f t="shared" si="3"/>
        <v>0</v>
      </c>
      <c r="BH23" s="14">
        <f t="shared" si="3"/>
        <v>0</v>
      </c>
      <c r="BI23" s="14">
        <f t="shared" si="3"/>
        <v>1021.1</v>
      </c>
      <c r="BJ23" s="14">
        <f t="shared" si="3"/>
        <v>0</v>
      </c>
      <c r="BK23" s="14">
        <f t="shared" si="3"/>
        <v>0</v>
      </c>
      <c r="BL23" s="14">
        <f t="shared" si="3"/>
        <v>0</v>
      </c>
      <c r="BM23" s="14">
        <f t="shared" si="3"/>
        <v>0</v>
      </c>
      <c r="BN23" s="14">
        <f t="shared" si="3"/>
        <v>0</v>
      </c>
      <c r="BO23" s="14">
        <f t="shared" si="3"/>
        <v>0</v>
      </c>
      <c r="BP23" s="14">
        <f t="shared" si="3"/>
        <v>0</v>
      </c>
      <c r="BQ23" s="14">
        <f t="shared" si="3"/>
        <v>0</v>
      </c>
      <c r="BR23" s="14">
        <f t="shared" si="3"/>
        <v>0</v>
      </c>
      <c r="BS23" s="14">
        <f t="shared" si="3"/>
        <v>0</v>
      </c>
      <c r="BT23" s="14">
        <f t="shared" si="3"/>
        <v>0</v>
      </c>
      <c r="BU23" s="14">
        <f t="shared" si="3"/>
        <v>0</v>
      </c>
      <c r="BV23" s="14">
        <f t="shared" si="3"/>
        <v>0</v>
      </c>
      <c r="BW23" s="14">
        <f t="shared" si="3"/>
        <v>0</v>
      </c>
      <c r="BX23" s="14">
        <f t="shared" si="3"/>
        <v>0</v>
      </c>
      <c r="BY23" s="14">
        <f t="shared" si="3"/>
        <v>0</v>
      </c>
      <c r="BZ23" s="14">
        <f t="shared" si="3"/>
        <v>0</v>
      </c>
      <c r="CA23" s="14">
        <f t="shared" si="3"/>
        <v>0</v>
      </c>
      <c r="CB23" s="8"/>
      <c r="CC23" s="8"/>
      <c r="CD23" s="8"/>
      <c r="CE23" s="11"/>
      <c r="CF23" s="7"/>
      <c r="CG23" s="7"/>
    </row>
    <row r="24" spans="1:87" ht="33" customHeight="1" x14ac:dyDescent="0.25">
      <c r="A24" s="5"/>
      <c r="B24" s="13" t="s">
        <v>57</v>
      </c>
      <c r="C24" s="12" t="s">
        <v>37</v>
      </c>
      <c r="D24" s="12" t="s">
        <v>53</v>
      </c>
      <c r="E24" s="12" t="s">
        <v>55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2" t="s">
        <v>56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14">
        <v>0</v>
      </c>
      <c r="AM24" s="8"/>
      <c r="AN24" s="8"/>
      <c r="AO24" s="8"/>
      <c r="AP24" s="8"/>
      <c r="AQ24" s="8"/>
      <c r="AR24" s="8">
        <v>1021.1</v>
      </c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14">
        <v>1021.1</v>
      </c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14">
        <v>0</v>
      </c>
      <c r="CB24" s="8"/>
      <c r="CC24" s="8"/>
      <c r="CD24" s="8"/>
      <c r="CE24" s="11"/>
      <c r="CF24" s="7"/>
      <c r="CG24" s="7"/>
    </row>
    <row r="25" spans="1:87" ht="15.75" x14ac:dyDescent="0.25">
      <c r="A25" s="5"/>
      <c r="B25" s="13" t="s">
        <v>59</v>
      </c>
      <c r="C25" s="12" t="s">
        <v>37</v>
      </c>
      <c r="D25" s="12" t="s">
        <v>58</v>
      </c>
      <c r="E25" s="12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2"/>
      <c r="U25" s="8">
        <v>300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4">
        <f>AL26</f>
        <v>300</v>
      </c>
      <c r="AM25" s="14">
        <f t="shared" ref="AM25:CA25" si="4">AM26</f>
        <v>0</v>
      </c>
      <c r="AN25" s="14">
        <f t="shared" si="4"/>
        <v>0</v>
      </c>
      <c r="AO25" s="14">
        <f t="shared" si="4"/>
        <v>0</v>
      </c>
      <c r="AP25" s="14">
        <f t="shared" si="4"/>
        <v>0</v>
      </c>
      <c r="AQ25" s="14">
        <f t="shared" si="4"/>
        <v>0</v>
      </c>
      <c r="AR25" s="14">
        <f t="shared" si="4"/>
        <v>300</v>
      </c>
      <c r="AS25" s="14">
        <f t="shared" si="4"/>
        <v>0</v>
      </c>
      <c r="AT25" s="14">
        <f t="shared" si="4"/>
        <v>0</v>
      </c>
      <c r="AU25" s="14">
        <f t="shared" si="4"/>
        <v>0</v>
      </c>
      <c r="AV25" s="14">
        <f t="shared" si="4"/>
        <v>0</v>
      </c>
      <c r="AW25" s="14">
        <f t="shared" si="4"/>
        <v>0</v>
      </c>
      <c r="AX25" s="14">
        <f t="shared" si="4"/>
        <v>0</v>
      </c>
      <c r="AY25" s="14">
        <f t="shared" si="4"/>
        <v>0</v>
      </c>
      <c r="AZ25" s="14">
        <f t="shared" si="4"/>
        <v>0</v>
      </c>
      <c r="BA25" s="14">
        <f t="shared" si="4"/>
        <v>0</v>
      </c>
      <c r="BB25" s="14">
        <f t="shared" si="4"/>
        <v>0</v>
      </c>
      <c r="BC25" s="14">
        <f t="shared" si="4"/>
        <v>0</v>
      </c>
      <c r="BD25" s="14">
        <f t="shared" si="4"/>
        <v>0</v>
      </c>
      <c r="BE25" s="14">
        <f t="shared" si="4"/>
        <v>0</v>
      </c>
      <c r="BF25" s="14">
        <f t="shared" si="4"/>
        <v>0</v>
      </c>
      <c r="BG25" s="14">
        <f t="shared" si="4"/>
        <v>0</v>
      </c>
      <c r="BH25" s="14">
        <f t="shared" si="4"/>
        <v>0</v>
      </c>
      <c r="BI25" s="14">
        <f t="shared" si="4"/>
        <v>300</v>
      </c>
      <c r="BJ25" s="14">
        <f t="shared" si="4"/>
        <v>0</v>
      </c>
      <c r="BK25" s="14">
        <f t="shared" si="4"/>
        <v>0</v>
      </c>
      <c r="BL25" s="14">
        <f t="shared" si="4"/>
        <v>0</v>
      </c>
      <c r="BM25" s="14">
        <f t="shared" si="4"/>
        <v>0</v>
      </c>
      <c r="BN25" s="14">
        <f t="shared" si="4"/>
        <v>0</v>
      </c>
      <c r="BO25" s="14">
        <f t="shared" si="4"/>
        <v>300</v>
      </c>
      <c r="BP25" s="14">
        <f t="shared" si="4"/>
        <v>0</v>
      </c>
      <c r="BQ25" s="14">
        <f t="shared" si="4"/>
        <v>0</v>
      </c>
      <c r="BR25" s="14">
        <f t="shared" si="4"/>
        <v>0</v>
      </c>
      <c r="BS25" s="14">
        <f t="shared" si="4"/>
        <v>0</v>
      </c>
      <c r="BT25" s="14">
        <f t="shared" si="4"/>
        <v>0</v>
      </c>
      <c r="BU25" s="14">
        <f t="shared" si="4"/>
        <v>0</v>
      </c>
      <c r="BV25" s="14">
        <f t="shared" si="4"/>
        <v>0</v>
      </c>
      <c r="BW25" s="14">
        <f t="shared" si="4"/>
        <v>0</v>
      </c>
      <c r="BX25" s="14">
        <f t="shared" si="4"/>
        <v>0</v>
      </c>
      <c r="BY25" s="14">
        <f t="shared" si="4"/>
        <v>0</v>
      </c>
      <c r="BZ25" s="14">
        <f t="shared" si="4"/>
        <v>0</v>
      </c>
      <c r="CA25" s="14">
        <f t="shared" si="4"/>
        <v>300</v>
      </c>
      <c r="CB25" s="8"/>
      <c r="CC25" s="8"/>
      <c r="CD25" s="8"/>
      <c r="CE25" s="11"/>
      <c r="CF25" s="7"/>
      <c r="CG25" s="7"/>
    </row>
    <row r="26" spans="1:87" ht="65.25" customHeight="1" x14ac:dyDescent="0.25">
      <c r="A26" s="5"/>
      <c r="B26" s="13" t="s">
        <v>62</v>
      </c>
      <c r="C26" s="12" t="s">
        <v>37</v>
      </c>
      <c r="D26" s="12" t="s">
        <v>58</v>
      </c>
      <c r="E26" s="12" t="s">
        <v>60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2" t="s">
        <v>61</v>
      </c>
      <c r="U26" s="8">
        <v>300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14">
        <v>300</v>
      </c>
      <c r="AM26" s="8"/>
      <c r="AN26" s="8"/>
      <c r="AO26" s="8"/>
      <c r="AP26" s="8"/>
      <c r="AQ26" s="8"/>
      <c r="AR26" s="8">
        <v>300</v>
      </c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14">
        <v>300</v>
      </c>
      <c r="BJ26" s="8"/>
      <c r="BK26" s="8"/>
      <c r="BL26" s="8"/>
      <c r="BM26" s="8"/>
      <c r="BN26" s="8"/>
      <c r="BO26" s="8">
        <v>300</v>
      </c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14">
        <v>300</v>
      </c>
      <c r="CB26" s="8"/>
      <c r="CC26" s="8"/>
      <c r="CD26" s="8"/>
      <c r="CE26" s="11"/>
      <c r="CF26" s="7"/>
      <c r="CG26" s="7"/>
    </row>
    <row r="27" spans="1:87" ht="15.75" x14ac:dyDescent="0.25">
      <c r="A27" s="5"/>
      <c r="B27" s="13" t="s">
        <v>64</v>
      </c>
      <c r="C27" s="12" t="s">
        <v>37</v>
      </c>
      <c r="D27" s="12" t="s">
        <v>63</v>
      </c>
      <c r="E27" s="1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2"/>
      <c r="U27" s="8">
        <v>1020.5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4">
        <f>AL28+AL29+AL30+AL31+AL32+AL33+AL34+AL35</f>
        <v>1020.5</v>
      </c>
      <c r="AM27" s="14">
        <f t="shared" ref="AM27:CA27" si="5">AM28+AM29+AM30+AM31+AM32+AM33+AM34+AM35</f>
        <v>0</v>
      </c>
      <c r="AN27" s="14">
        <f t="shared" si="5"/>
        <v>0</v>
      </c>
      <c r="AO27" s="14">
        <f t="shared" si="5"/>
        <v>0</v>
      </c>
      <c r="AP27" s="14">
        <f t="shared" si="5"/>
        <v>0</v>
      </c>
      <c r="AQ27" s="14">
        <f t="shared" si="5"/>
        <v>0</v>
      </c>
      <c r="AR27" s="14">
        <f t="shared" si="5"/>
        <v>2648.6</v>
      </c>
      <c r="AS27" s="14">
        <f t="shared" si="5"/>
        <v>0</v>
      </c>
      <c r="AT27" s="14">
        <f t="shared" si="5"/>
        <v>0</v>
      </c>
      <c r="AU27" s="14">
        <f t="shared" si="5"/>
        <v>0</v>
      </c>
      <c r="AV27" s="14">
        <f t="shared" si="5"/>
        <v>0</v>
      </c>
      <c r="AW27" s="14">
        <f t="shared" si="5"/>
        <v>0</v>
      </c>
      <c r="AX27" s="14">
        <f t="shared" si="5"/>
        <v>0</v>
      </c>
      <c r="AY27" s="14">
        <f t="shared" si="5"/>
        <v>0</v>
      </c>
      <c r="AZ27" s="14">
        <f t="shared" si="5"/>
        <v>0</v>
      </c>
      <c r="BA27" s="14">
        <f t="shared" si="5"/>
        <v>0</v>
      </c>
      <c r="BB27" s="14">
        <f t="shared" si="5"/>
        <v>0</v>
      </c>
      <c r="BC27" s="14">
        <f t="shared" si="5"/>
        <v>0</v>
      </c>
      <c r="BD27" s="14">
        <f t="shared" si="5"/>
        <v>0</v>
      </c>
      <c r="BE27" s="14">
        <f t="shared" si="5"/>
        <v>0</v>
      </c>
      <c r="BF27" s="14">
        <f t="shared" si="5"/>
        <v>0</v>
      </c>
      <c r="BG27" s="14">
        <f t="shared" si="5"/>
        <v>0</v>
      </c>
      <c r="BH27" s="14">
        <f t="shared" si="5"/>
        <v>0</v>
      </c>
      <c r="BI27" s="14">
        <f t="shared" si="5"/>
        <v>2648.6</v>
      </c>
      <c r="BJ27" s="14">
        <f t="shared" si="5"/>
        <v>0</v>
      </c>
      <c r="BK27" s="14">
        <f t="shared" si="5"/>
        <v>0</v>
      </c>
      <c r="BL27" s="14">
        <f t="shared" si="5"/>
        <v>0</v>
      </c>
      <c r="BM27" s="14">
        <f t="shared" si="5"/>
        <v>0</v>
      </c>
      <c r="BN27" s="14">
        <f t="shared" si="5"/>
        <v>0</v>
      </c>
      <c r="BO27" s="14">
        <f t="shared" si="5"/>
        <v>4548.8999999999996</v>
      </c>
      <c r="BP27" s="14">
        <f t="shared" si="5"/>
        <v>0</v>
      </c>
      <c r="BQ27" s="14">
        <f t="shared" si="5"/>
        <v>0</v>
      </c>
      <c r="BR27" s="14">
        <f t="shared" si="5"/>
        <v>0</v>
      </c>
      <c r="BS27" s="14">
        <f t="shared" si="5"/>
        <v>0</v>
      </c>
      <c r="BT27" s="14">
        <f t="shared" si="5"/>
        <v>0</v>
      </c>
      <c r="BU27" s="14">
        <f t="shared" si="5"/>
        <v>0</v>
      </c>
      <c r="BV27" s="14">
        <f t="shared" si="5"/>
        <v>0</v>
      </c>
      <c r="BW27" s="14">
        <f t="shared" si="5"/>
        <v>0</v>
      </c>
      <c r="BX27" s="14">
        <f t="shared" si="5"/>
        <v>0</v>
      </c>
      <c r="BY27" s="14">
        <f t="shared" si="5"/>
        <v>0</v>
      </c>
      <c r="BZ27" s="14">
        <f t="shared" si="5"/>
        <v>0</v>
      </c>
      <c r="CA27" s="14">
        <f t="shared" si="5"/>
        <v>4548.8999999999996</v>
      </c>
      <c r="CB27" s="8"/>
      <c r="CC27" s="8"/>
      <c r="CD27" s="8"/>
      <c r="CE27" s="11"/>
      <c r="CF27" s="7"/>
      <c r="CG27" s="7"/>
    </row>
    <row r="28" spans="1:87" ht="46.5" customHeight="1" x14ac:dyDescent="0.25">
      <c r="A28" s="5"/>
      <c r="B28" s="13" t="s">
        <v>66</v>
      </c>
      <c r="C28" s="12" t="s">
        <v>37</v>
      </c>
      <c r="D28" s="12" t="s">
        <v>63</v>
      </c>
      <c r="E28" s="12" t="s">
        <v>65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2" t="s">
        <v>46</v>
      </c>
      <c r="U28" s="8">
        <v>15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4">
        <v>15</v>
      </c>
      <c r="AM28" s="8"/>
      <c r="AN28" s="8"/>
      <c r="AO28" s="8"/>
      <c r="AP28" s="8"/>
      <c r="AQ28" s="8"/>
      <c r="AR28" s="8">
        <v>15</v>
      </c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14">
        <v>15</v>
      </c>
      <c r="BJ28" s="8"/>
      <c r="BK28" s="8"/>
      <c r="BL28" s="8"/>
      <c r="BM28" s="8"/>
      <c r="BN28" s="8"/>
      <c r="BO28" s="8">
        <v>15</v>
      </c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14">
        <v>15</v>
      </c>
      <c r="CB28" s="8"/>
      <c r="CC28" s="8"/>
      <c r="CD28" s="8"/>
      <c r="CE28" s="11"/>
      <c r="CF28" s="7"/>
      <c r="CG28" s="7"/>
    </row>
    <row r="29" spans="1:87" ht="51" customHeight="1" x14ac:dyDescent="0.25">
      <c r="A29" s="5"/>
      <c r="B29" s="13" t="s">
        <v>68</v>
      </c>
      <c r="C29" s="12" t="s">
        <v>37</v>
      </c>
      <c r="D29" s="12" t="s">
        <v>63</v>
      </c>
      <c r="E29" s="12" t="s">
        <v>67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12" t="s">
        <v>46</v>
      </c>
      <c r="U29" s="8">
        <v>15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14">
        <v>15</v>
      </c>
      <c r="AM29" s="8"/>
      <c r="AN29" s="8"/>
      <c r="AO29" s="8"/>
      <c r="AP29" s="8"/>
      <c r="AQ29" s="8"/>
      <c r="AR29" s="8">
        <v>15</v>
      </c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14">
        <v>15</v>
      </c>
      <c r="BJ29" s="8"/>
      <c r="BK29" s="8"/>
      <c r="BL29" s="8"/>
      <c r="BM29" s="8"/>
      <c r="BN29" s="8"/>
      <c r="BO29" s="8">
        <v>15</v>
      </c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14">
        <v>15</v>
      </c>
      <c r="CB29" s="8"/>
      <c r="CC29" s="8"/>
      <c r="CD29" s="8"/>
      <c r="CE29" s="11"/>
      <c r="CF29" s="7"/>
      <c r="CG29" s="7"/>
    </row>
    <row r="30" spans="1:87" ht="63.75" customHeight="1" x14ac:dyDescent="0.25">
      <c r="A30" s="5"/>
      <c r="B30" s="13" t="s">
        <v>69</v>
      </c>
      <c r="C30" s="12" t="s">
        <v>37</v>
      </c>
      <c r="D30" s="12" t="s">
        <v>63</v>
      </c>
      <c r="E30" s="12" t="s">
        <v>48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2" t="s">
        <v>46</v>
      </c>
      <c r="U30" s="8">
        <v>120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4">
        <v>120</v>
      </c>
      <c r="AM30" s="8"/>
      <c r="AN30" s="8"/>
      <c r="AO30" s="8"/>
      <c r="AP30" s="8"/>
      <c r="AQ30" s="8"/>
      <c r="AR30" s="8">
        <v>120</v>
      </c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14">
        <v>120</v>
      </c>
      <c r="BJ30" s="8"/>
      <c r="BK30" s="8"/>
      <c r="BL30" s="8"/>
      <c r="BM30" s="8"/>
      <c r="BN30" s="8"/>
      <c r="BO30" s="8">
        <v>120</v>
      </c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14">
        <v>120</v>
      </c>
      <c r="CB30" s="8"/>
      <c r="CC30" s="8"/>
      <c r="CD30" s="8"/>
      <c r="CE30" s="11"/>
      <c r="CF30" s="7"/>
      <c r="CG30" s="7"/>
    </row>
    <row r="31" spans="1:87" ht="48.75" customHeight="1" x14ac:dyDescent="0.25">
      <c r="A31" s="5"/>
      <c r="B31" s="13" t="s">
        <v>50</v>
      </c>
      <c r="C31" s="12" t="s">
        <v>37</v>
      </c>
      <c r="D31" s="12" t="s">
        <v>63</v>
      </c>
      <c r="E31" s="12" t="s">
        <v>48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2" t="s">
        <v>49</v>
      </c>
      <c r="U31" s="8">
        <v>130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4">
        <v>130</v>
      </c>
      <c r="AM31" s="8"/>
      <c r="AN31" s="8"/>
      <c r="AO31" s="8"/>
      <c r="AP31" s="8"/>
      <c r="AQ31" s="8"/>
      <c r="AR31" s="8">
        <v>130</v>
      </c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14">
        <v>130</v>
      </c>
      <c r="BJ31" s="8"/>
      <c r="BK31" s="8"/>
      <c r="BL31" s="8"/>
      <c r="BM31" s="8"/>
      <c r="BN31" s="8"/>
      <c r="BO31" s="8">
        <v>130</v>
      </c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14">
        <v>130</v>
      </c>
      <c r="CB31" s="8"/>
      <c r="CC31" s="8"/>
      <c r="CD31" s="8"/>
      <c r="CE31" s="11"/>
      <c r="CF31" s="7"/>
      <c r="CG31" s="7"/>
    </row>
    <row r="32" spans="1:87" ht="35.25" customHeight="1" x14ac:dyDescent="0.25">
      <c r="A32" s="5"/>
      <c r="B32" s="13" t="s">
        <v>71</v>
      </c>
      <c r="C32" s="12" t="s">
        <v>37</v>
      </c>
      <c r="D32" s="12" t="s">
        <v>63</v>
      </c>
      <c r="E32" s="12" t="s">
        <v>70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12" t="s">
        <v>49</v>
      </c>
      <c r="U32" s="8">
        <v>20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4">
        <v>20</v>
      </c>
      <c r="AM32" s="8"/>
      <c r="AN32" s="8"/>
      <c r="AO32" s="8"/>
      <c r="AP32" s="8"/>
      <c r="AQ32" s="8"/>
      <c r="AR32" s="8">
        <v>20</v>
      </c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14">
        <v>20</v>
      </c>
      <c r="BJ32" s="8"/>
      <c r="BK32" s="8"/>
      <c r="BL32" s="8"/>
      <c r="BM32" s="8"/>
      <c r="BN32" s="8"/>
      <c r="BO32" s="8">
        <v>20</v>
      </c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14">
        <v>20</v>
      </c>
      <c r="CB32" s="8"/>
      <c r="CC32" s="8"/>
      <c r="CD32" s="8"/>
      <c r="CE32" s="11"/>
      <c r="CF32" s="7"/>
      <c r="CG32" s="7"/>
    </row>
    <row r="33" spans="1:85" ht="117" customHeight="1" x14ac:dyDescent="0.25">
      <c r="A33" s="5"/>
      <c r="B33" s="15" t="s">
        <v>73</v>
      </c>
      <c r="C33" s="12" t="s">
        <v>37</v>
      </c>
      <c r="D33" s="12" t="s">
        <v>63</v>
      </c>
      <c r="E33" s="12" t="s">
        <v>72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12" t="s">
        <v>46</v>
      </c>
      <c r="U33" s="8">
        <v>710.5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4">
        <v>710.5</v>
      </c>
      <c r="AM33" s="8"/>
      <c r="AN33" s="8"/>
      <c r="AO33" s="8"/>
      <c r="AP33" s="8"/>
      <c r="AQ33" s="8"/>
      <c r="AR33" s="8">
        <v>500</v>
      </c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14">
        <v>500</v>
      </c>
      <c r="BJ33" s="8"/>
      <c r="BK33" s="8"/>
      <c r="BL33" s="8"/>
      <c r="BM33" s="8"/>
      <c r="BN33" s="8"/>
      <c r="BO33" s="8">
        <v>500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14">
        <v>500</v>
      </c>
      <c r="CB33" s="8"/>
      <c r="CC33" s="8"/>
      <c r="CD33" s="8"/>
      <c r="CE33" s="11"/>
      <c r="CF33" s="7"/>
      <c r="CG33" s="7"/>
    </row>
    <row r="34" spans="1:85" ht="79.5" customHeight="1" x14ac:dyDescent="0.25">
      <c r="A34" s="5"/>
      <c r="B34" s="15" t="s">
        <v>75</v>
      </c>
      <c r="C34" s="12" t="s">
        <v>37</v>
      </c>
      <c r="D34" s="12" t="s">
        <v>63</v>
      </c>
      <c r="E34" s="12" t="s">
        <v>74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2" t="s">
        <v>46</v>
      </c>
      <c r="U34" s="8">
        <v>10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14">
        <v>10</v>
      </c>
      <c r="AM34" s="8"/>
      <c r="AN34" s="8"/>
      <c r="AO34" s="8"/>
      <c r="AP34" s="8"/>
      <c r="AQ34" s="8"/>
      <c r="AR34" s="8">
        <v>10</v>
      </c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14">
        <v>10</v>
      </c>
      <c r="BJ34" s="8"/>
      <c r="BK34" s="8"/>
      <c r="BL34" s="8"/>
      <c r="BM34" s="8"/>
      <c r="BN34" s="8"/>
      <c r="BO34" s="8">
        <v>10</v>
      </c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14">
        <v>10</v>
      </c>
      <c r="CB34" s="8"/>
      <c r="CC34" s="8"/>
      <c r="CD34" s="8"/>
      <c r="CE34" s="11"/>
      <c r="CF34" s="7"/>
      <c r="CG34" s="7"/>
    </row>
    <row r="35" spans="1:85" ht="66.75" customHeight="1" x14ac:dyDescent="0.25">
      <c r="A35" s="5"/>
      <c r="B35" s="13" t="s">
        <v>77</v>
      </c>
      <c r="C35" s="12" t="s">
        <v>37</v>
      </c>
      <c r="D35" s="12" t="s">
        <v>63</v>
      </c>
      <c r="E35" s="12" t="s">
        <v>76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2" t="s">
        <v>56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14"/>
      <c r="AM35" s="8"/>
      <c r="AN35" s="8"/>
      <c r="AO35" s="8"/>
      <c r="AP35" s="8"/>
      <c r="AQ35" s="8"/>
      <c r="AR35" s="8">
        <v>1838.6</v>
      </c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14">
        <v>1838.6</v>
      </c>
      <c r="BJ35" s="8"/>
      <c r="BK35" s="8"/>
      <c r="BL35" s="8"/>
      <c r="BM35" s="8"/>
      <c r="BN35" s="8"/>
      <c r="BO35" s="8">
        <v>3738.9</v>
      </c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14">
        <v>3738.9</v>
      </c>
      <c r="CB35" s="8"/>
      <c r="CC35" s="8"/>
      <c r="CD35" s="8"/>
      <c r="CE35" s="11"/>
      <c r="CF35" s="7"/>
      <c r="CG35" s="7"/>
    </row>
    <row r="36" spans="1:85" ht="15.75" x14ac:dyDescent="0.25">
      <c r="A36" s="2"/>
      <c r="B36" s="9" t="s">
        <v>79</v>
      </c>
      <c r="C36" s="9" t="s">
        <v>78</v>
      </c>
      <c r="D36" s="9" t="s">
        <v>38</v>
      </c>
      <c r="E36" s="9"/>
      <c r="T36" s="9"/>
      <c r="U36" s="7">
        <v>410.8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10">
        <f>AL37</f>
        <v>410.8</v>
      </c>
      <c r="AM36" s="7"/>
      <c r="AN36" s="7"/>
      <c r="AO36" s="7"/>
      <c r="AP36" s="7"/>
      <c r="AQ36" s="7"/>
      <c r="AR36" s="7">
        <v>448.2</v>
      </c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10">
        <v>448.2</v>
      </c>
      <c r="BJ36" s="7"/>
      <c r="BK36" s="7"/>
      <c r="BL36" s="7"/>
      <c r="BM36" s="7"/>
      <c r="BN36" s="7"/>
      <c r="BO36" s="7">
        <v>463.9</v>
      </c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10">
        <v>463.9</v>
      </c>
      <c r="CB36" s="7"/>
      <c r="CC36" s="7"/>
      <c r="CD36" s="7"/>
      <c r="CE36" s="7"/>
      <c r="CF36" s="7"/>
      <c r="CG36" s="7"/>
    </row>
    <row r="37" spans="1:85" ht="21" customHeight="1" x14ac:dyDescent="0.25">
      <c r="A37" s="5"/>
      <c r="B37" s="13" t="s">
        <v>81</v>
      </c>
      <c r="C37" s="12" t="s">
        <v>78</v>
      </c>
      <c r="D37" s="12" t="s">
        <v>80</v>
      </c>
      <c r="E37" s="12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12"/>
      <c r="U37" s="8">
        <v>410.8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14">
        <f>AL38</f>
        <v>410.8</v>
      </c>
      <c r="AM37" s="8"/>
      <c r="AN37" s="8"/>
      <c r="AO37" s="8"/>
      <c r="AP37" s="8"/>
      <c r="AQ37" s="8"/>
      <c r="AR37" s="8">
        <v>448.2</v>
      </c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14">
        <v>448.2</v>
      </c>
      <c r="BJ37" s="8"/>
      <c r="BK37" s="8"/>
      <c r="BL37" s="8"/>
      <c r="BM37" s="8"/>
      <c r="BN37" s="8"/>
      <c r="BO37" s="8">
        <v>463.9</v>
      </c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14">
        <v>463.9</v>
      </c>
      <c r="CB37" s="8"/>
      <c r="CC37" s="8"/>
      <c r="CD37" s="8"/>
      <c r="CE37" s="11"/>
      <c r="CF37" s="7"/>
      <c r="CG37" s="7"/>
    </row>
    <row r="38" spans="1:85" ht="81" customHeight="1" x14ac:dyDescent="0.25">
      <c r="A38" s="5"/>
      <c r="B38" s="15" t="s">
        <v>83</v>
      </c>
      <c r="C38" s="12" t="s">
        <v>78</v>
      </c>
      <c r="D38" s="12" t="s">
        <v>80</v>
      </c>
      <c r="E38" s="12" t="s">
        <v>82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12" t="s">
        <v>43</v>
      </c>
      <c r="U38" s="8">
        <v>410.8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14">
        <v>410.8</v>
      </c>
      <c r="AM38" s="8"/>
      <c r="AN38" s="8"/>
      <c r="AO38" s="8"/>
      <c r="AP38" s="8"/>
      <c r="AQ38" s="8"/>
      <c r="AR38" s="8">
        <v>448.2</v>
      </c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14">
        <v>448.2</v>
      </c>
      <c r="BJ38" s="8"/>
      <c r="BK38" s="8"/>
      <c r="BL38" s="8"/>
      <c r="BM38" s="8"/>
      <c r="BN38" s="8"/>
      <c r="BO38" s="8">
        <v>463.9</v>
      </c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14">
        <v>463.9</v>
      </c>
      <c r="CB38" s="8"/>
      <c r="CC38" s="8"/>
      <c r="CD38" s="8"/>
      <c r="CE38" s="11"/>
      <c r="CF38" s="7"/>
      <c r="CG38" s="7"/>
    </row>
    <row r="39" spans="1:85" ht="15.75" x14ac:dyDescent="0.25">
      <c r="A39" s="2"/>
      <c r="B39" s="9" t="s">
        <v>84</v>
      </c>
      <c r="C39" s="9" t="s">
        <v>80</v>
      </c>
      <c r="D39" s="9" t="s">
        <v>38</v>
      </c>
      <c r="E39" s="9"/>
      <c r="T39" s="9"/>
      <c r="U39" s="7">
        <v>6138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10">
        <f>AL40</f>
        <v>6138</v>
      </c>
      <c r="AM39" s="7"/>
      <c r="AN39" s="7"/>
      <c r="AO39" s="7"/>
      <c r="AP39" s="7"/>
      <c r="AQ39" s="7"/>
      <c r="AR39" s="7">
        <v>300</v>
      </c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0">
        <v>300</v>
      </c>
      <c r="BJ39" s="7"/>
      <c r="BK39" s="7"/>
      <c r="BL39" s="7"/>
      <c r="BM39" s="7"/>
      <c r="BN39" s="7"/>
      <c r="BO39" s="7">
        <v>300</v>
      </c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10">
        <v>300</v>
      </c>
      <c r="CB39" s="7"/>
      <c r="CC39" s="7"/>
      <c r="CD39" s="7"/>
      <c r="CE39" s="7"/>
      <c r="CF39" s="7"/>
      <c r="CG39" s="7"/>
    </row>
    <row r="40" spans="1:85" ht="34.5" customHeight="1" x14ac:dyDescent="0.25">
      <c r="A40" s="5"/>
      <c r="B40" s="13" t="s">
        <v>86</v>
      </c>
      <c r="C40" s="12" t="s">
        <v>80</v>
      </c>
      <c r="D40" s="12" t="s">
        <v>85</v>
      </c>
      <c r="E40" s="12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2"/>
      <c r="U40" s="8">
        <v>6138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14">
        <f>AL41+AL42+AL43</f>
        <v>6138</v>
      </c>
      <c r="AM40" s="8"/>
      <c r="AN40" s="8"/>
      <c r="AO40" s="8"/>
      <c r="AP40" s="8"/>
      <c r="AQ40" s="8"/>
      <c r="AR40" s="8">
        <v>300</v>
      </c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14">
        <v>300</v>
      </c>
      <c r="BJ40" s="8"/>
      <c r="BK40" s="8"/>
      <c r="BL40" s="8"/>
      <c r="BM40" s="8"/>
      <c r="BN40" s="8"/>
      <c r="BO40" s="8">
        <v>300</v>
      </c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14">
        <v>300</v>
      </c>
      <c r="CB40" s="8"/>
      <c r="CC40" s="8"/>
      <c r="CD40" s="8"/>
      <c r="CE40" s="11"/>
      <c r="CF40" s="7"/>
      <c r="CG40" s="7"/>
    </row>
    <row r="41" spans="1:85" ht="50.25" customHeight="1" x14ac:dyDescent="0.25">
      <c r="A41" s="5"/>
      <c r="B41" s="13" t="s">
        <v>88</v>
      </c>
      <c r="C41" s="12" t="s">
        <v>80</v>
      </c>
      <c r="D41" s="12" t="s">
        <v>85</v>
      </c>
      <c r="E41" s="12" t="s">
        <v>87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2" t="s">
        <v>46</v>
      </c>
      <c r="U41" s="8">
        <v>5838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14">
        <v>5838</v>
      </c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14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14"/>
      <c r="CB41" s="8"/>
      <c r="CC41" s="8"/>
      <c r="CD41" s="8"/>
      <c r="CE41" s="11"/>
      <c r="CF41" s="7"/>
      <c r="CG41" s="7"/>
    </row>
    <row r="42" spans="1:85" ht="48.75" customHeight="1" x14ac:dyDescent="0.25">
      <c r="A42" s="5"/>
      <c r="B42" s="13" t="s">
        <v>90</v>
      </c>
      <c r="C42" s="12" t="s">
        <v>80</v>
      </c>
      <c r="D42" s="12" t="s">
        <v>85</v>
      </c>
      <c r="E42" s="12" t="s">
        <v>89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2" t="s">
        <v>46</v>
      </c>
      <c r="U42" s="8">
        <v>150</v>
      </c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14">
        <v>150</v>
      </c>
      <c r="AM42" s="8"/>
      <c r="AN42" s="8"/>
      <c r="AO42" s="8"/>
      <c r="AP42" s="8"/>
      <c r="AQ42" s="8"/>
      <c r="AR42" s="8">
        <v>150</v>
      </c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14">
        <v>150</v>
      </c>
      <c r="BJ42" s="8"/>
      <c r="BK42" s="8"/>
      <c r="BL42" s="8"/>
      <c r="BM42" s="8"/>
      <c r="BN42" s="8"/>
      <c r="BO42" s="8">
        <v>150</v>
      </c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14">
        <v>150</v>
      </c>
      <c r="CB42" s="8"/>
      <c r="CC42" s="8"/>
      <c r="CD42" s="8"/>
      <c r="CE42" s="11"/>
      <c r="CF42" s="7"/>
      <c r="CG42" s="7"/>
    </row>
    <row r="43" spans="1:85" ht="64.5" customHeight="1" x14ac:dyDescent="0.25">
      <c r="A43" s="5"/>
      <c r="B43" s="13" t="s">
        <v>92</v>
      </c>
      <c r="C43" s="12" t="s">
        <v>80</v>
      </c>
      <c r="D43" s="12" t="s">
        <v>85</v>
      </c>
      <c r="E43" s="12" t="s">
        <v>91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2" t="s">
        <v>46</v>
      </c>
      <c r="U43" s="8">
        <v>150</v>
      </c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14">
        <v>150</v>
      </c>
      <c r="AM43" s="8"/>
      <c r="AN43" s="8"/>
      <c r="AO43" s="8"/>
      <c r="AP43" s="8"/>
      <c r="AQ43" s="8"/>
      <c r="AR43" s="8">
        <v>150</v>
      </c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14">
        <v>150</v>
      </c>
      <c r="BJ43" s="8"/>
      <c r="BK43" s="8"/>
      <c r="BL43" s="8"/>
      <c r="BM43" s="8"/>
      <c r="BN43" s="8"/>
      <c r="BO43" s="8">
        <v>150</v>
      </c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14">
        <v>150</v>
      </c>
      <c r="CB43" s="8"/>
      <c r="CC43" s="8"/>
      <c r="CD43" s="8"/>
      <c r="CE43" s="11"/>
      <c r="CF43" s="7"/>
      <c r="CG43" s="7"/>
    </row>
    <row r="44" spans="1:85" ht="15.75" x14ac:dyDescent="0.25">
      <c r="A44" s="2"/>
      <c r="B44" s="9" t="s">
        <v>93</v>
      </c>
      <c r="C44" s="9" t="s">
        <v>40</v>
      </c>
      <c r="D44" s="9" t="s">
        <v>38</v>
      </c>
      <c r="E44" s="9"/>
      <c r="T44" s="9"/>
      <c r="U44" s="7">
        <v>32160.2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10">
        <f>AL45</f>
        <v>36756.5</v>
      </c>
      <c r="AM44" s="7"/>
      <c r="AN44" s="7"/>
      <c r="AO44" s="7"/>
      <c r="AP44" s="7"/>
      <c r="AQ44" s="7"/>
      <c r="AR44" s="7">
        <v>10295.4</v>
      </c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10">
        <v>10295.4</v>
      </c>
      <c r="BJ44" s="7"/>
      <c r="BK44" s="7"/>
      <c r="BL44" s="7"/>
      <c r="BM44" s="7"/>
      <c r="BN44" s="7"/>
      <c r="BO44" s="7">
        <v>10295.4</v>
      </c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10">
        <v>10295.4</v>
      </c>
      <c r="CB44" s="7"/>
      <c r="CC44" s="7"/>
      <c r="CD44" s="7"/>
      <c r="CE44" s="7"/>
      <c r="CF44" s="7"/>
      <c r="CG44" s="7"/>
    </row>
    <row r="45" spans="1:85" ht="15.75" x14ac:dyDescent="0.25">
      <c r="A45" s="5"/>
      <c r="B45" s="13" t="s">
        <v>95</v>
      </c>
      <c r="C45" s="12" t="s">
        <v>40</v>
      </c>
      <c r="D45" s="12" t="s">
        <v>94</v>
      </c>
      <c r="E45" s="1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2"/>
      <c r="U45" s="8">
        <v>32160.2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14">
        <f>AL46+AL47+AL48</f>
        <v>36756.5</v>
      </c>
      <c r="AM45" s="8"/>
      <c r="AN45" s="8"/>
      <c r="AO45" s="8"/>
      <c r="AP45" s="8"/>
      <c r="AQ45" s="8"/>
      <c r="AR45" s="8">
        <v>10295.4</v>
      </c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14">
        <v>10295.4</v>
      </c>
      <c r="BJ45" s="8"/>
      <c r="BK45" s="8"/>
      <c r="BL45" s="8"/>
      <c r="BM45" s="8"/>
      <c r="BN45" s="8"/>
      <c r="BO45" s="8">
        <v>10295.4</v>
      </c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14">
        <v>10295.4</v>
      </c>
      <c r="CB45" s="8"/>
      <c r="CC45" s="8"/>
      <c r="CD45" s="8"/>
      <c r="CE45" s="11"/>
      <c r="CF45" s="7"/>
      <c r="CG45" s="7"/>
    </row>
    <row r="46" spans="1:85" ht="45" customHeight="1" x14ac:dyDescent="0.25">
      <c r="A46" s="5"/>
      <c r="B46" s="13" t="s">
        <v>97</v>
      </c>
      <c r="C46" s="12" t="s">
        <v>40</v>
      </c>
      <c r="D46" s="12" t="s">
        <v>94</v>
      </c>
      <c r="E46" s="12" t="s">
        <v>96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12" t="s">
        <v>46</v>
      </c>
      <c r="U46" s="8">
        <v>21864.799999999999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14">
        <v>21864.799999999999</v>
      </c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14">
        <v>0</v>
      </c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14">
        <v>0</v>
      </c>
      <c r="CB46" s="8"/>
      <c r="CC46" s="8"/>
      <c r="CD46" s="8"/>
      <c r="CE46" s="11"/>
      <c r="CF46" s="7"/>
      <c r="CG46" s="7"/>
    </row>
    <row r="47" spans="1:85" ht="66" customHeight="1" x14ac:dyDescent="0.25">
      <c r="A47" s="5"/>
      <c r="B47" s="13" t="s">
        <v>99</v>
      </c>
      <c r="C47" s="12" t="s">
        <v>40</v>
      </c>
      <c r="D47" s="12" t="s">
        <v>94</v>
      </c>
      <c r="E47" s="12" t="s">
        <v>98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2" t="s">
        <v>46</v>
      </c>
      <c r="U47" s="8">
        <v>5000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14">
        <v>5000</v>
      </c>
      <c r="AM47" s="8"/>
      <c r="AN47" s="8"/>
      <c r="AO47" s="8"/>
      <c r="AP47" s="8"/>
      <c r="AQ47" s="8"/>
      <c r="AR47" s="8">
        <v>5000</v>
      </c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14">
        <v>5000</v>
      </c>
      <c r="BJ47" s="8"/>
      <c r="BK47" s="8"/>
      <c r="BL47" s="8"/>
      <c r="BM47" s="8"/>
      <c r="BN47" s="8"/>
      <c r="BO47" s="8">
        <v>5000</v>
      </c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14">
        <v>5000</v>
      </c>
      <c r="CB47" s="8"/>
      <c r="CC47" s="8"/>
      <c r="CD47" s="8"/>
      <c r="CE47" s="11"/>
      <c r="CF47" s="7"/>
      <c r="CG47" s="7"/>
    </row>
    <row r="48" spans="1:85" ht="63" customHeight="1" x14ac:dyDescent="0.25">
      <c r="A48" s="5"/>
      <c r="B48" s="13" t="s">
        <v>99</v>
      </c>
      <c r="C48" s="12" t="s">
        <v>40</v>
      </c>
      <c r="D48" s="12" t="s">
        <v>94</v>
      </c>
      <c r="E48" s="12" t="s">
        <v>100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2" t="s">
        <v>46</v>
      </c>
      <c r="U48" s="8">
        <v>5295.4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14">
        <f>5295.4+4596.3</f>
        <v>9891.7000000000007</v>
      </c>
      <c r="AM48" s="14">
        <v>5295.4</v>
      </c>
      <c r="AN48" s="14">
        <v>5295.4</v>
      </c>
      <c r="AO48" s="14">
        <v>5295.4</v>
      </c>
      <c r="AP48" s="14">
        <v>5295.4</v>
      </c>
      <c r="AQ48" s="14">
        <v>5295.4</v>
      </c>
      <c r="AR48" s="14">
        <v>5295.4</v>
      </c>
      <c r="AS48" s="14">
        <v>5295.4</v>
      </c>
      <c r="AT48" s="14">
        <v>5295.4</v>
      </c>
      <c r="AU48" s="14">
        <v>5295.4</v>
      </c>
      <c r="AV48" s="14">
        <v>5295.4</v>
      </c>
      <c r="AW48" s="14">
        <v>5295.4</v>
      </c>
      <c r="AX48" s="14">
        <v>5295.4</v>
      </c>
      <c r="AY48" s="14">
        <v>5295.4</v>
      </c>
      <c r="AZ48" s="14">
        <v>5295.4</v>
      </c>
      <c r="BA48" s="14">
        <v>5295.4</v>
      </c>
      <c r="BB48" s="14">
        <v>5295.4</v>
      </c>
      <c r="BC48" s="14">
        <v>5295.4</v>
      </c>
      <c r="BD48" s="14">
        <v>5295.4</v>
      </c>
      <c r="BE48" s="14">
        <v>5295.4</v>
      </c>
      <c r="BF48" s="14">
        <v>5295.4</v>
      </c>
      <c r="BG48" s="14">
        <v>5295.4</v>
      </c>
      <c r="BH48" s="14">
        <v>5295.4</v>
      </c>
      <c r="BI48" s="14">
        <v>5295.4</v>
      </c>
      <c r="BJ48" s="8"/>
      <c r="BK48" s="8"/>
      <c r="BL48" s="8"/>
      <c r="BM48" s="8"/>
      <c r="BN48" s="8"/>
      <c r="BO48" s="8">
        <v>5295.4</v>
      </c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14">
        <v>5295.4</v>
      </c>
      <c r="CB48" s="8"/>
      <c r="CC48" s="8"/>
      <c r="CD48" s="8"/>
      <c r="CE48" s="11"/>
      <c r="CF48" s="7"/>
      <c r="CG48" s="7"/>
    </row>
    <row r="49" spans="1:88" ht="15.75" x14ac:dyDescent="0.25">
      <c r="A49" s="2"/>
      <c r="B49" s="9" t="s">
        <v>102</v>
      </c>
      <c r="C49" s="9" t="s">
        <v>101</v>
      </c>
      <c r="D49" s="9" t="s">
        <v>38</v>
      </c>
      <c r="E49" s="9"/>
      <c r="T49" s="9"/>
      <c r="U49" s="7">
        <v>30341.200000000001</v>
      </c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>
        <v>8739.9</v>
      </c>
      <c r="AG49" s="7"/>
      <c r="AH49" s="7"/>
      <c r="AI49" s="7"/>
      <c r="AJ49" s="7"/>
      <c r="AK49" s="7"/>
      <c r="AL49" s="10">
        <f>AL50+AL52</f>
        <v>39081.100000000006</v>
      </c>
      <c r="AM49" s="10">
        <f t="shared" ref="AM49:CA49" si="6">AM50+AM52</f>
        <v>0</v>
      </c>
      <c r="AN49" s="10">
        <f t="shared" si="6"/>
        <v>0</v>
      </c>
      <c r="AO49" s="10">
        <f t="shared" si="6"/>
        <v>0</v>
      </c>
      <c r="AP49" s="10">
        <f t="shared" si="6"/>
        <v>0</v>
      </c>
      <c r="AQ49" s="10">
        <f t="shared" si="6"/>
        <v>0</v>
      </c>
      <c r="AR49" s="10">
        <f t="shared" si="6"/>
        <v>44729.5</v>
      </c>
      <c r="AS49" s="10">
        <f t="shared" si="6"/>
        <v>0</v>
      </c>
      <c r="AT49" s="10">
        <f t="shared" si="6"/>
        <v>0</v>
      </c>
      <c r="AU49" s="10">
        <f t="shared" si="6"/>
        <v>0</v>
      </c>
      <c r="AV49" s="10">
        <f t="shared" si="6"/>
        <v>0</v>
      </c>
      <c r="AW49" s="10">
        <f t="shared" si="6"/>
        <v>0</v>
      </c>
      <c r="AX49" s="10">
        <f t="shared" si="6"/>
        <v>0</v>
      </c>
      <c r="AY49" s="10">
        <f t="shared" si="6"/>
        <v>0</v>
      </c>
      <c r="AZ49" s="10">
        <f t="shared" si="6"/>
        <v>0</v>
      </c>
      <c r="BA49" s="10">
        <f t="shared" si="6"/>
        <v>0</v>
      </c>
      <c r="BB49" s="10">
        <f t="shared" si="6"/>
        <v>0</v>
      </c>
      <c r="BC49" s="10">
        <f t="shared" si="6"/>
        <v>0</v>
      </c>
      <c r="BD49" s="10">
        <f t="shared" si="6"/>
        <v>0</v>
      </c>
      <c r="BE49" s="10">
        <f t="shared" si="6"/>
        <v>0</v>
      </c>
      <c r="BF49" s="10">
        <f t="shared" si="6"/>
        <v>0</v>
      </c>
      <c r="BG49" s="10">
        <f t="shared" si="6"/>
        <v>0</v>
      </c>
      <c r="BH49" s="10">
        <f t="shared" si="6"/>
        <v>0</v>
      </c>
      <c r="BI49" s="10">
        <f t="shared" si="6"/>
        <v>28229.5</v>
      </c>
      <c r="BJ49" s="10">
        <f t="shared" si="6"/>
        <v>0</v>
      </c>
      <c r="BK49" s="10">
        <f t="shared" si="6"/>
        <v>0</v>
      </c>
      <c r="BL49" s="10">
        <f t="shared" si="6"/>
        <v>0</v>
      </c>
      <c r="BM49" s="10">
        <f t="shared" si="6"/>
        <v>0</v>
      </c>
      <c r="BN49" s="10">
        <f t="shared" si="6"/>
        <v>0</v>
      </c>
      <c r="BO49" s="10">
        <f t="shared" si="6"/>
        <v>43301.7</v>
      </c>
      <c r="BP49" s="10">
        <f t="shared" si="6"/>
        <v>0</v>
      </c>
      <c r="BQ49" s="10">
        <f t="shared" si="6"/>
        <v>0</v>
      </c>
      <c r="BR49" s="10">
        <f t="shared" si="6"/>
        <v>0</v>
      </c>
      <c r="BS49" s="10">
        <f t="shared" si="6"/>
        <v>0</v>
      </c>
      <c r="BT49" s="10">
        <f t="shared" si="6"/>
        <v>0</v>
      </c>
      <c r="BU49" s="10">
        <f t="shared" si="6"/>
        <v>0</v>
      </c>
      <c r="BV49" s="10">
        <f t="shared" si="6"/>
        <v>0</v>
      </c>
      <c r="BW49" s="10">
        <f t="shared" si="6"/>
        <v>0</v>
      </c>
      <c r="BX49" s="10">
        <f t="shared" si="6"/>
        <v>0</v>
      </c>
      <c r="BY49" s="10">
        <f t="shared" si="6"/>
        <v>0</v>
      </c>
      <c r="BZ49" s="10">
        <f t="shared" si="6"/>
        <v>0</v>
      </c>
      <c r="CA49" s="10">
        <f t="shared" si="6"/>
        <v>27718.5</v>
      </c>
      <c r="CB49" s="7"/>
      <c r="CC49" s="7"/>
      <c r="CD49" s="7"/>
      <c r="CE49" s="7"/>
      <c r="CF49" s="7"/>
      <c r="CG49" s="7"/>
    </row>
    <row r="50" spans="1:88" ht="15.75" x14ac:dyDescent="0.25">
      <c r="A50" s="5"/>
      <c r="B50" s="13" t="s">
        <v>103</v>
      </c>
      <c r="C50" s="12" t="s">
        <v>101</v>
      </c>
      <c r="D50" s="12" t="s">
        <v>37</v>
      </c>
      <c r="E50" s="1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2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>
        <v>7160</v>
      </c>
      <c r="AG50" s="8"/>
      <c r="AH50" s="8"/>
      <c r="AI50" s="8"/>
      <c r="AJ50" s="8"/>
      <c r="AK50" s="8"/>
      <c r="AL50" s="14">
        <f>AL51</f>
        <v>7160</v>
      </c>
      <c r="AM50" s="14">
        <f t="shared" ref="AM50:CA50" si="7">AM51</f>
        <v>0</v>
      </c>
      <c r="AN50" s="14">
        <f t="shared" si="7"/>
        <v>0</v>
      </c>
      <c r="AO50" s="14">
        <f t="shared" si="7"/>
        <v>0</v>
      </c>
      <c r="AP50" s="14">
        <f t="shared" si="7"/>
        <v>0</v>
      </c>
      <c r="AQ50" s="14">
        <f t="shared" si="7"/>
        <v>0</v>
      </c>
      <c r="AR50" s="14">
        <f t="shared" si="7"/>
        <v>0</v>
      </c>
      <c r="AS50" s="14">
        <f t="shared" si="7"/>
        <v>0</v>
      </c>
      <c r="AT50" s="14">
        <f t="shared" si="7"/>
        <v>0</v>
      </c>
      <c r="AU50" s="14">
        <f t="shared" si="7"/>
        <v>0</v>
      </c>
      <c r="AV50" s="14">
        <f t="shared" si="7"/>
        <v>0</v>
      </c>
      <c r="AW50" s="14">
        <f t="shared" si="7"/>
        <v>0</v>
      </c>
      <c r="AX50" s="14">
        <f t="shared" si="7"/>
        <v>0</v>
      </c>
      <c r="AY50" s="14">
        <f t="shared" si="7"/>
        <v>0</v>
      </c>
      <c r="AZ50" s="14">
        <f t="shared" si="7"/>
        <v>0</v>
      </c>
      <c r="BA50" s="14">
        <f t="shared" si="7"/>
        <v>0</v>
      </c>
      <c r="BB50" s="14">
        <f t="shared" si="7"/>
        <v>0</v>
      </c>
      <c r="BC50" s="14">
        <f t="shared" si="7"/>
        <v>0</v>
      </c>
      <c r="BD50" s="14">
        <f t="shared" si="7"/>
        <v>0</v>
      </c>
      <c r="BE50" s="14">
        <f t="shared" si="7"/>
        <v>0</v>
      </c>
      <c r="BF50" s="14">
        <f t="shared" si="7"/>
        <v>0</v>
      </c>
      <c r="BG50" s="14">
        <f t="shared" si="7"/>
        <v>0</v>
      </c>
      <c r="BH50" s="14">
        <f t="shared" si="7"/>
        <v>0</v>
      </c>
      <c r="BI50" s="14">
        <f t="shared" si="7"/>
        <v>0</v>
      </c>
      <c r="BJ50" s="14">
        <f t="shared" si="7"/>
        <v>0</v>
      </c>
      <c r="BK50" s="14">
        <f t="shared" si="7"/>
        <v>0</v>
      </c>
      <c r="BL50" s="14">
        <f t="shared" si="7"/>
        <v>0</v>
      </c>
      <c r="BM50" s="14">
        <f t="shared" si="7"/>
        <v>0</v>
      </c>
      <c r="BN50" s="14">
        <f t="shared" si="7"/>
        <v>0</v>
      </c>
      <c r="BO50" s="14">
        <f t="shared" si="7"/>
        <v>0</v>
      </c>
      <c r="BP50" s="14">
        <f t="shared" si="7"/>
        <v>0</v>
      </c>
      <c r="BQ50" s="14">
        <f t="shared" si="7"/>
        <v>0</v>
      </c>
      <c r="BR50" s="14">
        <f t="shared" si="7"/>
        <v>0</v>
      </c>
      <c r="BS50" s="14">
        <f t="shared" si="7"/>
        <v>0</v>
      </c>
      <c r="BT50" s="14">
        <f t="shared" si="7"/>
        <v>0</v>
      </c>
      <c r="BU50" s="14">
        <f t="shared" si="7"/>
        <v>0</v>
      </c>
      <c r="BV50" s="14">
        <f t="shared" si="7"/>
        <v>0</v>
      </c>
      <c r="BW50" s="14">
        <f t="shared" si="7"/>
        <v>0</v>
      </c>
      <c r="BX50" s="14">
        <f t="shared" si="7"/>
        <v>0</v>
      </c>
      <c r="BY50" s="14">
        <f t="shared" si="7"/>
        <v>0</v>
      </c>
      <c r="BZ50" s="14">
        <f t="shared" si="7"/>
        <v>0</v>
      </c>
      <c r="CA50" s="14">
        <f t="shared" si="7"/>
        <v>0</v>
      </c>
      <c r="CB50" s="8"/>
      <c r="CC50" s="8"/>
      <c r="CD50" s="8"/>
      <c r="CE50" s="11"/>
      <c r="CF50" s="7"/>
      <c r="CG50" s="7"/>
    </row>
    <row r="51" spans="1:88" ht="62.25" customHeight="1" x14ac:dyDescent="0.25">
      <c r="A51" s="5"/>
      <c r="B51" s="13" t="s">
        <v>106</v>
      </c>
      <c r="C51" s="12" t="s">
        <v>101</v>
      </c>
      <c r="D51" s="12" t="s">
        <v>37</v>
      </c>
      <c r="E51" s="12" t="s">
        <v>104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12" t="s">
        <v>105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>
        <v>7160</v>
      </c>
      <c r="AG51" s="8"/>
      <c r="AH51" s="8"/>
      <c r="AI51" s="8"/>
      <c r="AJ51" s="8"/>
      <c r="AK51" s="8"/>
      <c r="AL51" s="14">
        <v>7160</v>
      </c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14">
        <v>0</v>
      </c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14">
        <v>0</v>
      </c>
      <c r="CB51" s="8"/>
      <c r="CC51" s="8"/>
      <c r="CD51" s="8"/>
      <c r="CE51" s="11"/>
      <c r="CF51" s="7"/>
      <c r="CG51" s="7"/>
    </row>
    <row r="52" spans="1:88" ht="15.75" x14ac:dyDescent="0.25">
      <c r="A52" s="5"/>
      <c r="B52" s="13" t="s">
        <v>107</v>
      </c>
      <c r="C52" s="12" t="s">
        <v>101</v>
      </c>
      <c r="D52" s="12" t="s">
        <v>80</v>
      </c>
      <c r="E52" s="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12"/>
      <c r="U52" s="8">
        <v>30341.200000000001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>
        <v>1579.9</v>
      </c>
      <c r="AG52" s="8"/>
      <c r="AH52" s="8"/>
      <c r="AI52" s="8"/>
      <c r="AJ52" s="8"/>
      <c r="AK52" s="8"/>
      <c r="AL52" s="14">
        <f>AL53+AL54+AL55+AL57+AL56</f>
        <v>31921.100000000002</v>
      </c>
      <c r="AM52" s="14">
        <f t="shared" ref="AM52:CA52" si="8">AM53+AM54+AM55+AM57+AM56</f>
        <v>0</v>
      </c>
      <c r="AN52" s="14">
        <f t="shared" si="8"/>
        <v>0</v>
      </c>
      <c r="AO52" s="14">
        <f t="shared" si="8"/>
        <v>0</v>
      </c>
      <c r="AP52" s="14">
        <f t="shared" si="8"/>
        <v>0</v>
      </c>
      <c r="AQ52" s="14">
        <f t="shared" si="8"/>
        <v>0</v>
      </c>
      <c r="AR52" s="14">
        <f t="shared" si="8"/>
        <v>44729.5</v>
      </c>
      <c r="AS52" s="14">
        <f t="shared" si="8"/>
        <v>0</v>
      </c>
      <c r="AT52" s="14">
        <f t="shared" si="8"/>
        <v>0</v>
      </c>
      <c r="AU52" s="14">
        <f t="shared" si="8"/>
        <v>0</v>
      </c>
      <c r="AV52" s="14">
        <f t="shared" si="8"/>
        <v>0</v>
      </c>
      <c r="AW52" s="14">
        <f t="shared" si="8"/>
        <v>0</v>
      </c>
      <c r="AX52" s="14">
        <f t="shared" si="8"/>
        <v>0</v>
      </c>
      <c r="AY52" s="14">
        <f t="shared" si="8"/>
        <v>0</v>
      </c>
      <c r="AZ52" s="14">
        <f t="shared" si="8"/>
        <v>0</v>
      </c>
      <c r="BA52" s="14">
        <f t="shared" si="8"/>
        <v>0</v>
      </c>
      <c r="BB52" s="14">
        <f t="shared" si="8"/>
        <v>0</v>
      </c>
      <c r="BC52" s="14">
        <f t="shared" si="8"/>
        <v>0</v>
      </c>
      <c r="BD52" s="14">
        <f t="shared" si="8"/>
        <v>0</v>
      </c>
      <c r="BE52" s="14">
        <f t="shared" si="8"/>
        <v>0</v>
      </c>
      <c r="BF52" s="14">
        <f t="shared" si="8"/>
        <v>0</v>
      </c>
      <c r="BG52" s="14">
        <f t="shared" si="8"/>
        <v>0</v>
      </c>
      <c r="BH52" s="14">
        <f t="shared" si="8"/>
        <v>0</v>
      </c>
      <c r="BI52" s="14">
        <f t="shared" si="8"/>
        <v>28229.5</v>
      </c>
      <c r="BJ52" s="14">
        <f t="shared" si="8"/>
        <v>0</v>
      </c>
      <c r="BK52" s="14">
        <f t="shared" si="8"/>
        <v>0</v>
      </c>
      <c r="BL52" s="14">
        <f t="shared" si="8"/>
        <v>0</v>
      </c>
      <c r="BM52" s="14">
        <f t="shared" si="8"/>
        <v>0</v>
      </c>
      <c r="BN52" s="14">
        <f t="shared" si="8"/>
        <v>0</v>
      </c>
      <c r="BO52" s="14">
        <f t="shared" si="8"/>
        <v>43301.7</v>
      </c>
      <c r="BP52" s="14">
        <f t="shared" si="8"/>
        <v>0</v>
      </c>
      <c r="BQ52" s="14">
        <f t="shared" si="8"/>
        <v>0</v>
      </c>
      <c r="BR52" s="14">
        <f t="shared" si="8"/>
        <v>0</v>
      </c>
      <c r="BS52" s="14">
        <f t="shared" si="8"/>
        <v>0</v>
      </c>
      <c r="BT52" s="14">
        <f t="shared" si="8"/>
        <v>0</v>
      </c>
      <c r="BU52" s="14">
        <f t="shared" si="8"/>
        <v>0</v>
      </c>
      <c r="BV52" s="14">
        <f t="shared" si="8"/>
        <v>0</v>
      </c>
      <c r="BW52" s="14">
        <f t="shared" si="8"/>
        <v>0</v>
      </c>
      <c r="BX52" s="14">
        <f t="shared" si="8"/>
        <v>0</v>
      </c>
      <c r="BY52" s="14">
        <f t="shared" si="8"/>
        <v>0</v>
      </c>
      <c r="BZ52" s="14">
        <f t="shared" si="8"/>
        <v>0</v>
      </c>
      <c r="CA52" s="14">
        <f t="shared" si="8"/>
        <v>27718.5</v>
      </c>
      <c r="CB52" s="8"/>
      <c r="CC52" s="8"/>
      <c r="CD52" s="8"/>
      <c r="CE52" s="11"/>
      <c r="CF52" s="7"/>
      <c r="CG52" s="7"/>
    </row>
    <row r="53" spans="1:88" ht="48" customHeight="1" x14ac:dyDescent="0.25">
      <c r="A53" s="5"/>
      <c r="B53" s="13" t="s">
        <v>109</v>
      </c>
      <c r="C53" s="12" t="s">
        <v>101</v>
      </c>
      <c r="D53" s="12" t="s">
        <v>80</v>
      </c>
      <c r="E53" s="12" t="s">
        <v>108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12" t="s">
        <v>46</v>
      </c>
      <c r="U53" s="8">
        <v>8821.2000000000007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14">
        <v>8821.2000000000007</v>
      </c>
      <c r="AM53" s="8"/>
      <c r="AN53" s="8"/>
      <c r="AO53" s="8"/>
      <c r="AP53" s="8"/>
      <c r="AQ53" s="8"/>
      <c r="AR53" s="8">
        <v>8709.5</v>
      </c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14">
        <v>8709.5</v>
      </c>
      <c r="BJ53" s="8"/>
      <c r="BK53" s="8"/>
      <c r="BL53" s="8"/>
      <c r="BM53" s="8"/>
      <c r="BN53" s="8"/>
      <c r="BO53" s="8">
        <v>9115.2999999999993</v>
      </c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14">
        <v>9115.2999999999993</v>
      </c>
      <c r="CB53" s="8"/>
      <c r="CC53" s="8"/>
      <c r="CD53" s="8"/>
      <c r="CE53" s="11"/>
      <c r="CF53" s="7"/>
      <c r="CG53" s="7"/>
    </row>
    <row r="54" spans="1:88" ht="49.5" customHeight="1" x14ac:dyDescent="0.25">
      <c r="A54" s="5"/>
      <c r="B54" s="13" t="s">
        <v>111</v>
      </c>
      <c r="C54" s="12" t="s">
        <v>101</v>
      </c>
      <c r="D54" s="12" t="s">
        <v>80</v>
      </c>
      <c r="E54" s="12" t="s">
        <v>110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12" t="s">
        <v>46</v>
      </c>
      <c r="U54" s="8">
        <v>3000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14">
        <v>3000</v>
      </c>
      <c r="AM54" s="8"/>
      <c r="AN54" s="8"/>
      <c r="AO54" s="8"/>
      <c r="AP54" s="8"/>
      <c r="AQ54" s="8"/>
      <c r="AR54" s="8">
        <v>3000</v>
      </c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14">
        <v>3000</v>
      </c>
      <c r="BJ54" s="8"/>
      <c r="BK54" s="8"/>
      <c r="BL54" s="8"/>
      <c r="BM54" s="8"/>
      <c r="BN54" s="8"/>
      <c r="BO54" s="8">
        <v>3000</v>
      </c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14">
        <v>3000</v>
      </c>
      <c r="CB54" s="8"/>
      <c r="CC54" s="8"/>
      <c r="CD54" s="8"/>
      <c r="CE54" s="11"/>
      <c r="CF54" s="7"/>
      <c r="CG54" s="7"/>
    </row>
    <row r="55" spans="1:88" ht="51" customHeight="1" x14ac:dyDescent="0.25">
      <c r="A55" s="5"/>
      <c r="B55" s="13" t="s">
        <v>113</v>
      </c>
      <c r="C55" s="12" t="s">
        <v>101</v>
      </c>
      <c r="D55" s="12" t="s">
        <v>80</v>
      </c>
      <c r="E55" s="12" t="s">
        <v>112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12" t="s">
        <v>46</v>
      </c>
      <c r="U55" s="8">
        <v>18500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>
        <v>1579.9</v>
      </c>
      <c r="AG55" s="8"/>
      <c r="AH55" s="8"/>
      <c r="AI55" s="8"/>
      <c r="AJ55" s="8"/>
      <c r="AK55" s="8"/>
      <c r="AL55" s="14">
        <f>20079.9-83.5</f>
        <v>19996.400000000001</v>
      </c>
      <c r="AM55" s="8"/>
      <c r="AN55" s="8"/>
      <c r="AO55" s="8"/>
      <c r="AP55" s="8"/>
      <c r="AQ55" s="8"/>
      <c r="AR55" s="8">
        <v>16500</v>
      </c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14">
        <v>16500</v>
      </c>
      <c r="BJ55" s="8"/>
      <c r="BK55" s="8"/>
      <c r="BL55" s="8"/>
      <c r="BM55" s="8"/>
      <c r="BN55" s="8"/>
      <c r="BO55" s="8">
        <v>15583.2</v>
      </c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14">
        <v>15583.2</v>
      </c>
      <c r="CB55" s="8"/>
      <c r="CC55" s="8"/>
      <c r="CD55" s="8"/>
      <c r="CE55" s="11"/>
      <c r="CF55" s="7"/>
      <c r="CG55" s="7"/>
    </row>
    <row r="56" spans="1:88" s="20" customFormat="1" ht="39.75" customHeight="1" x14ac:dyDescent="0.25">
      <c r="A56" s="5"/>
      <c r="B56" s="13" t="s">
        <v>156</v>
      </c>
      <c r="C56" s="12" t="s">
        <v>101</v>
      </c>
      <c r="D56" s="12" t="s">
        <v>80</v>
      </c>
      <c r="E56" s="21" t="s">
        <v>157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12" t="s">
        <v>46</v>
      </c>
      <c r="U56" s="8">
        <v>18500</v>
      </c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>
        <v>1579.9</v>
      </c>
      <c r="AG56" s="8"/>
      <c r="AH56" s="8"/>
      <c r="AI56" s="8"/>
      <c r="AJ56" s="8"/>
      <c r="AK56" s="8"/>
      <c r="AL56" s="14">
        <v>83.5</v>
      </c>
      <c r="AM56" s="8"/>
      <c r="AN56" s="8"/>
      <c r="AO56" s="8"/>
      <c r="AP56" s="8"/>
      <c r="AQ56" s="8"/>
      <c r="AR56" s="8">
        <v>16500</v>
      </c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14">
        <v>0</v>
      </c>
      <c r="BJ56" s="8"/>
      <c r="BK56" s="8"/>
      <c r="BL56" s="8"/>
      <c r="BM56" s="8"/>
      <c r="BN56" s="8"/>
      <c r="BO56" s="8">
        <v>15583.2</v>
      </c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14">
        <v>0</v>
      </c>
      <c r="CB56" s="8"/>
      <c r="CC56" s="8"/>
      <c r="CD56" s="8"/>
      <c r="CE56" s="11"/>
      <c r="CF56" s="7"/>
      <c r="CG56" s="7"/>
    </row>
    <row r="57" spans="1:88" ht="33" customHeight="1" x14ac:dyDescent="0.25">
      <c r="A57" s="5"/>
      <c r="B57" s="13" t="s">
        <v>115</v>
      </c>
      <c r="C57" s="12" t="s">
        <v>101</v>
      </c>
      <c r="D57" s="12" t="s">
        <v>80</v>
      </c>
      <c r="E57" s="12" t="s">
        <v>114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12" t="s">
        <v>49</v>
      </c>
      <c r="U57" s="8">
        <v>20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14">
        <v>20</v>
      </c>
      <c r="AM57" s="8"/>
      <c r="AN57" s="8"/>
      <c r="AO57" s="8"/>
      <c r="AP57" s="8"/>
      <c r="AQ57" s="8"/>
      <c r="AR57" s="8">
        <v>20</v>
      </c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14">
        <v>20</v>
      </c>
      <c r="BJ57" s="8"/>
      <c r="BK57" s="8"/>
      <c r="BL57" s="8"/>
      <c r="BM57" s="8"/>
      <c r="BN57" s="8"/>
      <c r="BO57" s="8">
        <v>20</v>
      </c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14">
        <v>20</v>
      </c>
      <c r="CB57" s="8"/>
      <c r="CC57" s="8"/>
      <c r="CD57" s="8"/>
      <c r="CE57" s="11"/>
      <c r="CF57" s="7"/>
      <c r="CG57" s="7"/>
    </row>
    <row r="58" spans="1:88" ht="15.75" x14ac:dyDescent="0.25">
      <c r="A58" s="2"/>
      <c r="B58" s="9" t="s">
        <v>116</v>
      </c>
      <c r="C58" s="9" t="s">
        <v>53</v>
      </c>
      <c r="D58" s="9" t="s">
        <v>38</v>
      </c>
      <c r="E58" s="9"/>
      <c r="T58" s="9"/>
      <c r="U58" s="7">
        <v>50</v>
      </c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10">
        <f>AL59</f>
        <v>50</v>
      </c>
      <c r="AM58" s="7"/>
      <c r="AN58" s="7"/>
      <c r="AO58" s="7"/>
      <c r="AP58" s="7"/>
      <c r="AQ58" s="7"/>
      <c r="AR58" s="7">
        <v>50</v>
      </c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10">
        <v>50</v>
      </c>
      <c r="BJ58" s="7"/>
      <c r="BK58" s="7"/>
      <c r="BL58" s="7"/>
      <c r="BM58" s="7"/>
      <c r="BN58" s="7"/>
      <c r="BO58" s="7">
        <v>50</v>
      </c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10">
        <v>50</v>
      </c>
      <c r="CB58" s="7"/>
      <c r="CC58" s="7"/>
      <c r="CD58" s="7"/>
      <c r="CE58" s="7"/>
      <c r="CF58" s="7"/>
      <c r="CG58" s="7"/>
    </row>
    <row r="59" spans="1:88" ht="32.25" customHeight="1" x14ac:dyDescent="0.25">
      <c r="A59" s="5"/>
      <c r="B59" s="13" t="s">
        <v>117</v>
      </c>
      <c r="C59" s="12" t="s">
        <v>53</v>
      </c>
      <c r="D59" s="12" t="s">
        <v>101</v>
      </c>
      <c r="E59" s="1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2"/>
      <c r="U59" s="8">
        <v>50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14">
        <f>AL60</f>
        <v>50</v>
      </c>
      <c r="AM59" s="8"/>
      <c r="AN59" s="8"/>
      <c r="AO59" s="8"/>
      <c r="AP59" s="8"/>
      <c r="AQ59" s="8"/>
      <c r="AR59" s="8">
        <v>50</v>
      </c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14">
        <v>50</v>
      </c>
      <c r="BJ59" s="8"/>
      <c r="BK59" s="8"/>
      <c r="BL59" s="8"/>
      <c r="BM59" s="8"/>
      <c r="BN59" s="8"/>
      <c r="BO59" s="8">
        <v>50</v>
      </c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14">
        <v>50</v>
      </c>
      <c r="CB59" s="8"/>
      <c r="CC59" s="8"/>
      <c r="CD59" s="8"/>
      <c r="CE59" s="11"/>
      <c r="CF59" s="7"/>
      <c r="CG59" s="7"/>
    </row>
    <row r="60" spans="1:88" ht="66" customHeight="1" x14ac:dyDescent="0.25">
      <c r="A60" s="5"/>
      <c r="B60" s="13" t="s">
        <v>119</v>
      </c>
      <c r="C60" s="12" t="s">
        <v>53</v>
      </c>
      <c r="D60" s="12" t="s">
        <v>101</v>
      </c>
      <c r="E60" s="12" t="s">
        <v>118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2" t="s">
        <v>46</v>
      </c>
      <c r="U60" s="8">
        <v>50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14">
        <v>50</v>
      </c>
      <c r="AM60" s="8"/>
      <c r="AN60" s="8"/>
      <c r="AO60" s="8"/>
      <c r="AP60" s="8"/>
      <c r="AQ60" s="8"/>
      <c r="AR60" s="8">
        <v>50</v>
      </c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14">
        <v>50</v>
      </c>
      <c r="BJ60" s="8"/>
      <c r="BK60" s="8"/>
      <c r="BL60" s="8"/>
      <c r="BM60" s="8"/>
      <c r="BN60" s="8"/>
      <c r="BO60" s="8">
        <v>50</v>
      </c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14">
        <v>50</v>
      </c>
      <c r="CB60" s="8"/>
      <c r="CC60" s="8"/>
      <c r="CD60" s="8"/>
      <c r="CE60" s="11"/>
      <c r="CF60" s="7"/>
      <c r="CG60" s="7"/>
    </row>
    <row r="61" spans="1:88" ht="15.75" x14ac:dyDescent="0.25">
      <c r="A61" s="2"/>
      <c r="B61" s="9" t="s">
        <v>121</v>
      </c>
      <c r="C61" s="9" t="s">
        <v>120</v>
      </c>
      <c r="D61" s="9" t="s">
        <v>38</v>
      </c>
      <c r="E61" s="9"/>
      <c r="T61" s="9"/>
      <c r="U61" s="7">
        <v>22305.3</v>
      </c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>
        <v>1238.2</v>
      </c>
      <c r="AG61" s="7"/>
      <c r="AH61" s="7"/>
      <c r="AI61" s="7"/>
      <c r="AJ61" s="7"/>
      <c r="AK61" s="7"/>
      <c r="AL61" s="10">
        <f>AL62</f>
        <v>26550.799999999999</v>
      </c>
      <c r="AM61" s="7"/>
      <c r="AN61" s="7"/>
      <c r="AO61" s="7"/>
      <c r="AP61" s="7"/>
      <c r="AQ61" s="7"/>
      <c r="AR61" s="7">
        <v>17246.5</v>
      </c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10">
        <v>17246.5</v>
      </c>
      <c r="BJ61" s="7"/>
      <c r="BK61" s="7"/>
      <c r="BL61" s="7"/>
      <c r="BM61" s="7"/>
      <c r="BN61" s="7"/>
      <c r="BO61" s="7">
        <v>18103.099999999999</v>
      </c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10">
        <v>18103.099999999999</v>
      </c>
      <c r="CB61" s="7"/>
      <c r="CC61" s="7"/>
      <c r="CD61" s="7"/>
      <c r="CE61" s="7"/>
      <c r="CF61" s="7"/>
      <c r="CG61" s="7"/>
    </row>
    <row r="62" spans="1:88" ht="15.75" x14ac:dyDescent="0.25">
      <c r="A62" s="5"/>
      <c r="B62" s="13" t="s">
        <v>122</v>
      </c>
      <c r="C62" s="12" t="s">
        <v>120</v>
      </c>
      <c r="D62" s="12" t="s">
        <v>37</v>
      </c>
      <c r="E62" s="1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2"/>
      <c r="U62" s="8">
        <v>22305.3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>
        <v>1238.2</v>
      </c>
      <c r="AG62" s="8"/>
      <c r="AH62" s="8"/>
      <c r="AI62" s="8"/>
      <c r="AJ62" s="8"/>
      <c r="AK62" s="8"/>
      <c r="AL62" s="14">
        <f>AL63+AL64+AL65+AL66</f>
        <v>26550.799999999999</v>
      </c>
      <c r="AM62" s="8"/>
      <c r="AN62" s="8"/>
      <c r="AO62" s="8"/>
      <c r="AP62" s="8"/>
      <c r="AQ62" s="8"/>
      <c r="AR62" s="8">
        <v>17246.5</v>
      </c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14">
        <v>17246.5</v>
      </c>
      <c r="BJ62" s="8"/>
      <c r="BK62" s="8"/>
      <c r="BL62" s="8"/>
      <c r="BM62" s="8"/>
      <c r="BN62" s="8"/>
      <c r="BO62" s="8">
        <v>18103.099999999999</v>
      </c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14">
        <v>18103.099999999999</v>
      </c>
      <c r="CB62" s="8"/>
      <c r="CC62" s="8"/>
      <c r="CD62" s="8"/>
      <c r="CE62" s="11"/>
      <c r="CF62" s="7"/>
      <c r="CG62" s="7"/>
      <c r="CI62" s="19"/>
      <c r="CJ62" s="19"/>
    </row>
    <row r="63" spans="1:88" ht="46.5" customHeight="1" x14ac:dyDescent="0.25">
      <c r="A63" s="5"/>
      <c r="B63" s="13" t="s">
        <v>124</v>
      </c>
      <c r="C63" s="12" t="s">
        <v>120</v>
      </c>
      <c r="D63" s="12" t="s">
        <v>37</v>
      </c>
      <c r="E63" s="12" t="s">
        <v>123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2" t="s">
        <v>46</v>
      </c>
      <c r="U63" s="8">
        <v>5906.3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14">
        <v>5906.3</v>
      </c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14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14"/>
      <c r="CB63" s="8"/>
      <c r="CC63" s="8"/>
      <c r="CD63" s="8"/>
      <c r="CE63" s="11"/>
      <c r="CF63" s="7"/>
      <c r="CG63" s="7"/>
    </row>
    <row r="64" spans="1:88" ht="48.75" customHeight="1" x14ac:dyDescent="0.25">
      <c r="A64" s="5"/>
      <c r="B64" s="13" t="s">
        <v>127</v>
      </c>
      <c r="C64" s="12" t="s">
        <v>120</v>
      </c>
      <c r="D64" s="12" t="s">
        <v>37</v>
      </c>
      <c r="E64" s="12" t="s">
        <v>125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2" t="s">
        <v>126</v>
      </c>
      <c r="U64" s="8">
        <v>12212.3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14">
        <v>12212.3</v>
      </c>
      <c r="AM64" s="8"/>
      <c r="AN64" s="8"/>
      <c r="AO64" s="8"/>
      <c r="AP64" s="8"/>
      <c r="AQ64" s="8"/>
      <c r="AR64" s="8">
        <v>12431.9</v>
      </c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14">
        <v>12431.9</v>
      </c>
      <c r="BJ64" s="8"/>
      <c r="BK64" s="8"/>
      <c r="BL64" s="8"/>
      <c r="BM64" s="8"/>
      <c r="BN64" s="8"/>
      <c r="BO64" s="8">
        <v>13279.4</v>
      </c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14">
        <v>13279.4</v>
      </c>
      <c r="CB64" s="8"/>
      <c r="CC64" s="8"/>
      <c r="CD64" s="8"/>
      <c r="CE64" s="11"/>
      <c r="CF64" s="7"/>
      <c r="CG64" s="7"/>
    </row>
    <row r="65" spans="1:85" ht="49.5" customHeight="1" x14ac:dyDescent="0.25">
      <c r="A65" s="5"/>
      <c r="B65" s="13" t="s">
        <v>128</v>
      </c>
      <c r="C65" s="12" t="s">
        <v>120</v>
      </c>
      <c r="D65" s="12" t="s">
        <v>37</v>
      </c>
      <c r="E65" s="12" t="s">
        <v>125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12" t="s">
        <v>46</v>
      </c>
      <c r="U65" s="8">
        <v>4182.7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>
        <v>1238.2</v>
      </c>
      <c r="AG65" s="8"/>
      <c r="AH65" s="8"/>
      <c r="AI65" s="8"/>
      <c r="AJ65" s="8"/>
      <c r="AK65" s="8"/>
      <c r="AL65" s="14">
        <f>5420.9+3007.3</f>
        <v>8428.2000000000007</v>
      </c>
      <c r="AM65" s="8"/>
      <c r="AN65" s="8"/>
      <c r="AO65" s="8"/>
      <c r="AP65" s="8"/>
      <c r="AQ65" s="8"/>
      <c r="AR65" s="8">
        <v>4810.6000000000004</v>
      </c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14">
        <v>4810.6000000000004</v>
      </c>
      <c r="BJ65" s="8"/>
      <c r="BK65" s="8"/>
      <c r="BL65" s="8"/>
      <c r="BM65" s="8"/>
      <c r="BN65" s="8"/>
      <c r="BO65" s="8">
        <v>4819.7</v>
      </c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14">
        <v>4819.7</v>
      </c>
      <c r="CB65" s="8"/>
      <c r="CC65" s="8"/>
      <c r="CD65" s="8"/>
      <c r="CE65" s="11"/>
      <c r="CF65" s="7"/>
      <c r="CG65" s="7"/>
    </row>
    <row r="66" spans="1:85" ht="34.5" customHeight="1" x14ac:dyDescent="0.25">
      <c r="A66" s="5"/>
      <c r="B66" s="13" t="s">
        <v>115</v>
      </c>
      <c r="C66" s="12" t="s">
        <v>120</v>
      </c>
      <c r="D66" s="12" t="s">
        <v>37</v>
      </c>
      <c r="E66" s="12" t="s">
        <v>129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12" t="s">
        <v>49</v>
      </c>
      <c r="U66" s="8">
        <v>4</v>
      </c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14">
        <v>4</v>
      </c>
      <c r="AM66" s="8"/>
      <c r="AN66" s="8"/>
      <c r="AO66" s="8"/>
      <c r="AP66" s="8"/>
      <c r="AQ66" s="8"/>
      <c r="AR66" s="8">
        <v>4</v>
      </c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14">
        <v>4</v>
      </c>
      <c r="BJ66" s="8"/>
      <c r="BK66" s="8"/>
      <c r="BL66" s="8"/>
      <c r="BM66" s="8"/>
      <c r="BN66" s="8"/>
      <c r="BO66" s="8">
        <v>4</v>
      </c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14">
        <v>4</v>
      </c>
      <c r="CB66" s="8"/>
      <c r="CC66" s="8"/>
      <c r="CD66" s="8"/>
      <c r="CE66" s="11"/>
      <c r="CF66" s="7"/>
      <c r="CG66" s="7"/>
    </row>
    <row r="67" spans="1:85" ht="15.75" x14ac:dyDescent="0.25">
      <c r="A67" s="2"/>
      <c r="B67" s="9" t="s">
        <v>130</v>
      </c>
      <c r="C67" s="9" t="s">
        <v>85</v>
      </c>
      <c r="D67" s="9" t="s">
        <v>38</v>
      </c>
      <c r="E67" s="9"/>
      <c r="T67" s="9"/>
      <c r="U67" s="7">
        <v>500</v>
      </c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10">
        <f>AL68</f>
        <v>500</v>
      </c>
      <c r="AM67" s="7"/>
      <c r="AN67" s="7"/>
      <c r="AO67" s="7"/>
      <c r="AP67" s="7"/>
      <c r="AQ67" s="7"/>
      <c r="AR67" s="7">
        <v>500</v>
      </c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10">
        <v>500</v>
      </c>
      <c r="BJ67" s="7"/>
      <c r="BK67" s="7"/>
      <c r="BL67" s="7"/>
      <c r="BM67" s="7"/>
      <c r="BN67" s="7"/>
      <c r="BO67" s="7">
        <v>500</v>
      </c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10">
        <v>500</v>
      </c>
      <c r="CB67" s="7"/>
      <c r="CC67" s="7"/>
      <c r="CD67" s="7"/>
      <c r="CE67" s="7"/>
      <c r="CF67" s="7"/>
      <c r="CG67" s="7"/>
    </row>
    <row r="68" spans="1:85" ht="15.75" x14ac:dyDescent="0.25">
      <c r="A68" s="5"/>
      <c r="B68" s="13" t="s">
        <v>131</v>
      </c>
      <c r="C68" s="12" t="s">
        <v>85</v>
      </c>
      <c r="D68" s="12" t="s">
        <v>37</v>
      </c>
      <c r="E68" s="1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12"/>
      <c r="U68" s="8">
        <v>500</v>
      </c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14">
        <f>AL69</f>
        <v>500</v>
      </c>
      <c r="AM68" s="8"/>
      <c r="AN68" s="8"/>
      <c r="AO68" s="8"/>
      <c r="AP68" s="8"/>
      <c r="AQ68" s="8"/>
      <c r="AR68" s="8">
        <v>500</v>
      </c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14">
        <v>500</v>
      </c>
      <c r="BJ68" s="8"/>
      <c r="BK68" s="8"/>
      <c r="BL68" s="8"/>
      <c r="BM68" s="8"/>
      <c r="BN68" s="8"/>
      <c r="BO68" s="8">
        <v>500</v>
      </c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14">
        <v>500</v>
      </c>
      <c r="CB68" s="8"/>
      <c r="CC68" s="8"/>
      <c r="CD68" s="8"/>
      <c r="CE68" s="11"/>
      <c r="CF68" s="7"/>
      <c r="CG68" s="7"/>
    </row>
    <row r="69" spans="1:85" ht="48.75" customHeight="1" x14ac:dyDescent="0.25">
      <c r="A69" s="5"/>
      <c r="B69" s="13" t="s">
        <v>134</v>
      </c>
      <c r="C69" s="12" t="s">
        <v>85</v>
      </c>
      <c r="D69" s="12" t="s">
        <v>37</v>
      </c>
      <c r="E69" s="12" t="s">
        <v>132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12" t="s">
        <v>133</v>
      </c>
      <c r="U69" s="8">
        <v>500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14">
        <v>500</v>
      </c>
      <c r="AM69" s="8"/>
      <c r="AN69" s="8"/>
      <c r="AO69" s="8"/>
      <c r="AP69" s="8"/>
      <c r="AQ69" s="8"/>
      <c r="AR69" s="8">
        <v>500</v>
      </c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14">
        <v>500</v>
      </c>
      <c r="BJ69" s="8"/>
      <c r="BK69" s="8"/>
      <c r="BL69" s="8"/>
      <c r="BM69" s="8"/>
      <c r="BN69" s="8"/>
      <c r="BO69" s="8">
        <v>500</v>
      </c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14">
        <v>500</v>
      </c>
      <c r="CB69" s="8"/>
      <c r="CC69" s="8"/>
      <c r="CD69" s="8"/>
      <c r="CE69" s="11"/>
      <c r="CF69" s="7"/>
      <c r="CG69" s="7"/>
    </row>
    <row r="70" spans="1:85" ht="15.75" x14ac:dyDescent="0.25">
      <c r="A70" s="2"/>
      <c r="B70" s="9" t="s">
        <v>135</v>
      </c>
      <c r="C70" s="9" t="s">
        <v>58</v>
      </c>
      <c r="D70" s="9" t="s">
        <v>38</v>
      </c>
      <c r="E70" s="9"/>
      <c r="T70" s="9"/>
      <c r="U70" s="7">
        <v>220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10">
        <f>AL71</f>
        <v>220</v>
      </c>
      <c r="AM70" s="7"/>
      <c r="AN70" s="7"/>
      <c r="AO70" s="7"/>
      <c r="AP70" s="7"/>
      <c r="AQ70" s="7"/>
      <c r="AR70" s="7">
        <v>220</v>
      </c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10">
        <v>220</v>
      </c>
      <c r="BJ70" s="7"/>
      <c r="BK70" s="7"/>
      <c r="BL70" s="7"/>
      <c r="BM70" s="7"/>
      <c r="BN70" s="7"/>
      <c r="BO70" s="7">
        <v>220</v>
      </c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10">
        <v>220</v>
      </c>
      <c r="CB70" s="7"/>
      <c r="CC70" s="7"/>
      <c r="CD70" s="7"/>
      <c r="CE70" s="7"/>
      <c r="CF70" s="7"/>
      <c r="CG70" s="7"/>
    </row>
    <row r="71" spans="1:85" ht="15.75" x14ac:dyDescent="0.25">
      <c r="A71" s="5"/>
      <c r="B71" s="13" t="s">
        <v>136</v>
      </c>
      <c r="C71" s="12" t="s">
        <v>58</v>
      </c>
      <c r="D71" s="12" t="s">
        <v>78</v>
      </c>
      <c r="E71" s="1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12"/>
      <c r="U71" s="8">
        <v>220</v>
      </c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14">
        <f>AL72+AL73</f>
        <v>220</v>
      </c>
      <c r="AM71" s="8"/>
      <c r="AN71" s="8"/>
      <c r="AO71" s="8"/>
      <c r="AP71" s="8"/>
      <c r="AQ71" s="8"/>
      <c r="AR71" s="8">
        <v>220</v>
      </c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14">
        <v>220</v>
      </c>
      <c r="BJ71" s="8"/>
      <c r="BK71" s="8"/>
      <c r="BL71" s="8"/>
      <c r="BM71" s="8"/>
      <c r="BN71" s="8"/>
      <c r="BO71" s="8">
        <v>220</v>
      </c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14">
        <v>220</v>
      </c>
      <c r="CB71" s="8"/>
      <c r="CC71" s="8"/>
      <c r="CD71" s="8"/>
      <c r="CE71" s="11"/>
      <c r="CF71" s="7"/>
      <c r="CG71" s="7"/>
    </row>
    <row r="72" spans="1:85" ht="51.75" customHeight="1" x14ac:dyDescent="0.25">
      <c r="A72" s="5"/>
      <c r="B72" s="13" t="s">
        <v>138</v>
      </c>
      <c r="C72" s="12" t="s">
        <v>58</v>
      </c>
      <c r="D72" s="12" t="s">
        <v>78</v>
      </c>
      <c r="E72" s="12" t="s">
        <v>137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12" t="s">
        <v>43</v>
      </c>
      <c r="U72" s="8">
        <v>50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14">
        <v>50</v>
      </c>
      <c r="AM72" s="8"/>
      <c r="AN72" s="8"/>
      <c r="AO72" s="8"/>
      <c r="AP72" s="8"/>
      <c r="AQ72" s="8"/>
      <c r="AR72" s="8">
        <v>50</v>
      </c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14">
        <v>50</v>
      </c>
      <c r="BJ72" s="8"/>
      <c r="BK72" s="8"/>
      <c r="BL72" s="8"/>
      <c r="BM72" s="8"/>
      <c r="BN72" s="8"/>
      <c r="BO72" s="8">
        <v>50</v>
      </c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14">
        <v>50</v>
      </c>
      <c r="CB72" s="8"/>
      <c r="CC72" s="8"/>
      <c r="CD72" s="8"/>
      <c r="CE72" s="11"/>
      <c r="CF72" s="7"/>
      <c r="CG72" s="7"/>
    </row>
    <row r="73" spans="1:85" ht="48" customHeight="1" x14ac:dyDescent="0.25">
      <c r="A73" s="5"/>
      <c r="B73" s="13" t="s">
        <v>139</v>
      </c>
      <c r="C73" s="12" t="s">
        <v>58</v>
      </c>
      <c r="D73" s="12" t="s">
        <v>78</v>
      </c>
      <c r="E73" s="12" t="s">
        <v>137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12" t="s">
        <v>46</v>
      </c>
      <c r="U73" s="8">
        <v>170</v>
      </c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14">
        <v>170</v>
      </c>
      <c r="AM73" s="8"/>
      <c r="AN73" s="8"/>
      <c r="AO73" s="8"/>
      <c r="AP73" s="8"/>
      <c r="AQ73" s="8"/>
      <c r="AR73" s="8">
        <v>170</v>
      </c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14">
        <v>170</v>
      </c>
      <c r="BJ73" s="8"/>
      <c r="BK73" s="8"/>
      <c r="BL73" s="8"/>
      <c r="BM73" s="8"/>
      <c r="BN73" s="8"/>
      <c r="BO73" s="8">
        <v>170</v>
      </c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14">
        <v>170</v>
      </c>
      <c r="CB73" s="8"/>
      <c r="CC73" s="8"/>
      <c r="CD73" s="8"/>
      <c r="CE73" s="11"/>
      <c r="CF73" s="7"/>
      <c r="CG73" s="7"/>
    </row>
    <row r="74" spans="1:85" ht="15.75" x14ac:dyDescent="0.25">
      <c r="A74" s="2"/>
      <c r="B74" s="9" t="s">
        <v>141</v>
      </c>
      <c r="C74" s="9" t="s">
        <v>140</v>
      </c>
      <c r="D74" s="9" t="s">
        <v>38</v>
      </c>
      <c r="E74" s="9"/>
      <c r="T74" s="9"/>
      <c r="U74" s="7">
        <v>25</v>
      </c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10">
        <f>AL75</f>
        <v>25</v>
      </c>
      <c r="AM74" s="7"/>
      <c r="AN74" s="7"/>
      <c r="AO74" s="7"/>
      <c r="AP74" s="7"/>
      <c r="AQ74" s="7"/>
      <c r="AR74" s="7">
        <v>25</v>
      </c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10">
        <v>25</v>
      </c>
      <c r="BJ74" s="7"/>
      <c r="BK74" s="7"/>
      <c r="BL74" s="7"/>
      <c r="BM74" s="7"/>
      <c r="BN74" s="7"/>
      <c r="BO74" s="7">
        <v>25</v>
      </c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10">
        <v>25</v>
      </c>
      <c r="CB74" s="7"/>
      <c r="CC74" s="7"/>
      <c r="CD74" s="7"/>
      <c r="CE74" s="7"/>
      <c r="CF74" s="7"/>
      <c r="CG74" s="7"/>
    </row>
    <row r="75" spans="1:85" ht="26.25" customHeight="1" x14ac:dyDescent="0.25">
      <c r="A75" s="5"/>
      <c r="B75" s="13" t="s">
        <v>142</v>
      </c>
      <c r="C75" s="12" t="s">
        <v>140</v>
      </c>
      <c r="D75" s="12" t="s">
        <v>40</v>
      </c>
      <c r="E75" s="1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8">
        <v>25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14">
        <f>AL76</f>
        <v>25</v>
      </c>
      <c r="AM75" s="8"/>
      <c r="AN75" s="8"/>
      <c r="AO75" s="8"/>
      <c r="AP75" s="8"/>
      <c r="AQ75" s="8"/>
      <c r="AR75" s="8">
        <v>25</v>
      </c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14">
        <v>25</v>
      </c>
      <c r="BJ75" s="8"/>
      <c r="BK75" s="8"/>
      <c r="BL75" s="8"/>
      <c r="BM75" s="8"/>
      <c r="BN75" s="8"/>
      <c r="BO75" s="8">
        <v>25</v>
      </c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14">
        <v>25</v>
      </c>
      <c r="CB75" s="8"/>
      <c r="CC75" s="8"/>
      <c r="CD75" s="8"/>
      <c r="CE75" s="11"/>
      <c r="CF75" s="7"/>
      <c r="CG75" s="7"/>
    </row>
    <row r="76" spans="1:85" ht="63.75" customHeight="1" x14ac:dyDescent="0.25">
      <c r="A76" s="5"/>
      <c r="B76" s="13" t="s">
        <v>144</v>
      </c>
      <c r="C76" s="12" t="s">
        <v>140</v>
      </c>
      <c r="D76" s="12" t="s">
        <v>40</v>
      </c>
      <c r="E76" s="12" t="s">
        <v>143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2" t="s">
        <v>46</v>
      </c>
      <c r="U76" s="8">
        <v>25</v>
      </c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14">
        <v>25</v>
      </c>
      <c r="AM76" s="8"/>
      <c r="AN76" s="8"/>
      <c r="AO76" s="8"/>
      <c r="AP76" s="8"/>
      <c r="AQ76" s="8"/>
      <c r="AR76" s="8">
        <v>25</v>
      </c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14">
        <v>25</v>
      </c>
      <c r="BJ76" s="8"/>
      <c r="BK76" s="8"/>
      <c r="BL76" s="8"/>
      <c r="BM76" s="8"/>
      <c r="BN76" s="8"/>
      <c r="BO76" s="8">
        <v>25</v>
      </c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14">
        <v>25</v>
      </c>
      <c r="CB76" s="8"/>
      <c r="CC76" s="8"/>
      <c r="CD76" s="8"/>
      <c r="CE76" s="11"/>
      <c r="CF76" s="7"/>
      <c r="CG76" s="7"/>
    </row>
    <row r="77" spans="1:85" ht="15.75" x14ac:dyDescent="0.25">
      <c r="A77" s="2"/>
      <c r="B77" s="9" t="s">
        <v>146</v>
      </c>
      <c r="C77" s="9" t="s">
        <v>145</v>
      </c>
      <c r="D77" s="9" t="s">
        <v>38</v>
      </c>
      <c r="E77" s="9"/>
      <c r="T77" s="9"/>
      <c r="U77" s="7">
        <v>622.4</v>
      </c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10">
        <f>AL78</f>
        <v>622.4</v>
      </c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10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10"/>
      <c r="CB77" s="7"/>
      <c r="CC77" s="7"/>
      <c r="CD77" s="7"/>
      <c r="CE77" s="7"/>
      <c r="CF77" s="7"/>
      <c r="CG77" s="7"/>
    </row>
    <row r="78" spans="1:85" ht="22.5" customHeight="1" x14ac:dyDescent="0.25">
      <c r="A78" s="5"/>
      <c r="B78" s="13" t="s">
        <v>147</v>
      </c>
      <c r="C78" s="12" t="s">
        <v>145</v>
      </c>
      <c r="D78" s="12" t="s">
        <v>80</v>
      </c>
      <c r="E78" s="1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2"/>
      <c r="U78" s="8">
        <v>622.4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14">
        <f>AL79</f>
        <v>622.4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14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14"/>
      <c r="CB78" s="8"/>
      <c r="CC78" s="8"/>
      <c r="CD78" s="8"/>
      <c r="CE78" s="11"/>
      <c r="CF78" s="7"/>
      <c r="CG78" s="7"/>
    </row>
    <row r="79" spans="1:85" ht="130.5" customHeight="1" x14ac:dyDescent="0.25">
      <c r="A79" s="5"/>
      <c r="B79" s="15" t="s">
        <v>150</v>
      </c>
      <c r="C79" s="12" t="s">
        <v>145</v>
      </c>
      <c r="D79" s="12" t="s">
        <v>80</v>
      </c>
      <c r="E79" s="12" t="s">
        <v>148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2" t="s">
        <v>149</v>
      </c>
      <c r="U79" s="8">
        <v>622.4</v>
      </c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14">
        <v>622.4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14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14"/>
      <c r="CB79" s="8"/>
      <c r="CC79" s="8"/>
      <c r="CD79" s="8"/>
      <c r="CE79" s="11"/>
      <c r="CF79" s="7"/>
      <c r="CG79" s="7"/>
    </row>
  </sheetData>
  <mergeCells count="77">
    <mergeCell ref="E2:CA2"/>
    <mergeCell ref="E6:CA6"/>
    <mergeCell ref="D7:CA7"/>
    <mergeCell ref="B12:B14"/>
    <mergeCell ref="B9:CH9"/>
    <mergeCell ref="AF12:AF14"/>
    <mergeCell ref="Z12:Z14"/>
    <mergeCell ref="Y12:Y14"/>
    <mergeCell ref="AB12:AB14"/>
    <mergeCell ref="AO12:AO14"/>
    <mergeCell ref="BD12:BD14"/>
    <mergeCell ref="CE12:CE14"/>
    <mergeCell ref="AA12:AA14"/>
    <mergeCell ref="CD12:CD14"/>
    <mergeCell ref="BZ12:BZ14"/>
    <mergeCell ref="CA12:CA14"/>
    <mergeCell ref="AL1:CA1"/>
    <mergeCell ref="AL3:CA3"/>
    <mergeCell ref="AL5:CA5"/>
    <mergeCell ref="CC12:CC14"/>
    <mergeCell ref="CF12:CF14"/>
    <mergeCell ref="AM12:AM14"/>
    <mergeCell ref="AZ12:AZ14"/>
    <mergeCell ref="BA12:BA14"/>
    <mergeCell ref="BW12:BW14"/>
    <mergeCell ref="BN12:BN14"/>
    <mergeCell ref="AP12:AP14"/>
    <mergeCell ref="BV12:BV14"/>
    <mergeCell ref="AU12:AU14"/>
    <mergeCell ref="BU12:BU14"/>
    <mergeCell ref="BT12:BT14"/>
    <mergeCell ref="BS12:BS14"/>
    <mergeCell ref="A12:A14"/>
    <mergeCell ref="BH12:BH14"/>
    <mergeCell ref="AI12:AI14"/>
    <mergeCell ref="D12:D14"/>
    <mergeCell ref="CB12:CB14"/>
    <mergeCell ref="BO12:BO14"/>
    <mergeCell ref="BC12:BC14"/>
    <mergeCell ref="U12:U14"/>
    <mergeCell ref="AR12:AR14"/>
    <mergeCell ref="AL12:AL14"/>
    <mergeCell ref="BF12:BF14"/>
    <mergeCell ref="AG12:AG14"/>
    <mergeCell ref="X12:X14"/>
    <mergeCell ref="BY12:BY14"/>
    <mergeCell ref="BB12:BB14"/>
    <mergeCell ref="AV12:AV14"/>
    <mergeCell ref="BX12:BX14"/>
    <mergeCell ref="AD12:AD14"/>
    <mergeCell ref="AH12:AH14"/>
    <mergeCell ref="BP12:BP14"/>
    <mergeCell ref="AJ12:AJ14"/>
    <mergeCell ref="AY12:AY14"/>
    <mergeCell ref="BK12:BK14"/>
    <mergeCell ref="AK12:AK14"/>
    <mergeCell ref="AT12:AT14"/>
    <mergeCell ref="AX12:AX14"/>
    <mergeCell ref="AQ12:AQ14"/>
    <mergeCell ref="AW12:AW14"/>
    <mergeCell ref="AN12:AN14"/>
    <mergeCell ref="C12:C14"/>
    <mergeCell ref="BR12:BR14"/>
    <mergeCell ref="AC12:AC14"/>
    <mergeCell ref="BQ12:BQ14"/>
    <mergeCell ref="AE12:AE14"/>
    <mergeCell ref="V12:V14"/>
    <mergeCell ref="BJ12:BJ14"/>
    <mergeCell ref="T12:T14"/>
    <mergeCell ref="BL12:BL14"/>
    <mergeCell ref="E12:S14"/>
    <mergeCell ref="BG12:BG14"/>
    <mergeCell ref="BE12:BE14"/>
    <mergeCell ref="BM12:BM14"/>
    <mergeCell ref="AS12:AS14"/>
    <mergeCell ref="BI12:BI14"/>
    <mergeCell ref="W12:W14"/>
  </mergeCells>
  <pageMargins left="0.39370078740157483" right="0.39370078740157483" top="0.19685039370078741" bottom="0.19685039370078741" header="0" footer="0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rep:2.56.0.1699</dc:description>
  <cp:lastModifiedBy>User</cp:lastModifiedBy>
  <cp:lastPrinted>2025-06-03T07:04:14Z</cp:lastPrinted>
  <dcterms:created xsi:type="dcterms:W3CDTF">2025-03-20T07:25:52Z</dcterms:created>
  <dcterms:modified xsi:type="dcterms:W3CDTF">2025-06-03T07:04:33Z</dcterms:modified>
</cp:coreProperties>
</file>